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RACI" sheetId="2" state="visible" r:id="rId4"/>
  </sheets>
  <definedNames>
    <definedName function="false" hidden="false" localSheetId="1" name="_xlnm.Print_Titles" vbProcedure="false">RACI!$4:$4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<sst xmlns="http://schemas.openxmlformats.org/spreadsheetml/2006/main" count="155" uniqueCount="101">
  <si>
    <t xml:space="preserve">Modèle RACI : qui fait quoi, qui tranche</t>
  </si>
  <si>
    <t xml:space="preserve">Modèle gratuit proposé par José-Manuel Girona Mila, producer freelance · sidestep.publishing@gmail.com</t>
  </si>
  <si>
    <t xml:space="preserve">Démarrage en 15 minutes</t>
  </si>
  <si>
    <t xml:space="preserve">1. Onglet RACI, ligne 4 : renommez les colonnes de rôles selon votre équipe (dans l'exemple : Léa, Programmation ; Sam, Art ; Noé, Design et production).</t>
  </si>
  <si>
    <t xml:space="preserve">2. Colonnes Lot et Activité ou décision : 8 à 10 lignes, les lots du WBS plus quelques décisions (moteur, go ou stop, prix).</t>
  </si>
  <si>
    <t xml:space="preserve">3. Dans chaque case de rôle : R (réalise), A (rend des comptes et tranche, un seul par ligne), C (consulté) ou I (informé).</t>
  </si>
  <si>
    <t xml:space="preserve">4. Colonne Contrôle : doit afficher OK sur chaque ligne.</t>
  </si>
  <si>
    <t xml:space="preserve">Le reste est optionnel, à utiliser quand vous préparez un dossier de financement ou un éditeur : Charge % de chaque rôle, Jours (WBS), Total charge, et le tableau Jours portés en bas du RACI. Ces colonnes sont repliées (en-têtes marqués « (avancé) », boutons + au-dessus des lettres de colonnes). Si vous ne les utilisez pas, videz les Charge % des lignes d'exemple : sinon la colonne Contrôle compare leur somme à 100 %.</t>
  </si>
  <si>
    <t xml:space="preserve">À quoi ça sert ?</t>
  </si>
  <si>
    <t xml:space="preserve">Définir, clarifier et attribuer les rôles dans le projet : pour chaque activité ou décision, qui réalise (R), qui rend des comptes et tranche (A), qui est consulté avant (C), qui est informé après (I).</t>
  </si>
  <si>
    <t xml:space="preserve">Il sert à décider avant le conflit. Dans un studio de deux ou trois associés, c'est le document qui manque le jour où deux associés veulent fixer le prix de sortie, ou quand la page Steam n'est faite par personne parce que chacun pensait que l'autre s'en chargeait.</t>
  </si>
  <si>
    <t xml:space="preserve">Quand : au lancement de la préproduction, avec la note de cadrage. Puis à revoir à chaque jalon, à chaque arrivée d'un freelance ou d'un associé, et dès qu'une décision a traîné faute de décideur.</t>
  </si>
  <si>
    <t xml:space="preserve">Pour qui : les associés d'abord, puis toute l'équipe et les freelances, qui y voient à qui s'adresser et qui valide leur travail.</t>
  </si>
  <si>
    <t xml:space="preserve">Comment l'utiliser</t>
  </si>
  <si>
    <t xml:space="preserve">Par où commencer à trois : une colonne par personne, 8 à 10 lignes, soit les lots du WBS plus quatre décisions (moteur, go ou stop aux jalons, contrat éditeur, prix et date de sortie). Laissez la charge % pour plus tard. Une première version se fait en quinze minutes entre associés.</t>
  </si>
  <si>
    <t xml:space="preserve">1. Formalisez l'organigramme : renommez les colonnes de rôles selon votre équipe. Des rôles plutôt que des prénoms quand une personne en cumule plusieurs.</t>
  </si>
  <si>
    <t xml:space="preserve">2. Listez les principaux livrables et décisions, une ligne chacun. Reprenez les lots du WBS, avec les mêmes noms.</t>
  </si>
  <si>
    <t xml:space="preserve">3. Affectez les rôles : R, A, C ou I dans chaque case, vide si la personne n'est pas concernée.</t>
  </si>
  <si>
    <t xml:space="preserve">4. En option, la colonne Charge % de chaque rôle répartit la charge de la tâche entre les acteurs (100 % par ligne). Avec les jours de la tâche (repris du WBS), le bas du tableau montre combien de jours chaque rôle porte réellement.</t>
  </si>
  <si>
    <t xml:space="preserve">5. Vérifiez l'équilibre et la cohérence : colonne Contrôle, puis nombre de R et de A et jours portés par rôle. Corrigez si un rôle concentre tout.</t>
  </si>
  <si>
    <t xml:space="preserve">Les lignes déjà remplies sont un exemple : Lumen, plateformer 2D fait par 3 personnes (Léa, Sam, Noé), avec un freelance pour la capsule et un éditeur ou financeur. Next Fest le 14 juin 2027, sortie le 14 octobre 2027. Remplacez-les, ajoutez des lignes au milieu du tableau, renommez les rôles. Les jours et pourcentages sont indicatifs.</t>
  </si>
  <si>
    <t xml:space="preserve">Cellules jaunes : à saisir (celles déjà remplies sont des exemples). Cellules grises : calculées. A sur fond bleu, R sur fond bleu clair. Contrôle en rouge : ligne à corriger.</t>
  </si>
  <si>
    <t xml:space="preserve">Bonnes pratiques</t>
  </si>
  <si>
    <t xml:space="preserve">Un seul A, au moins un R par ligne. Plusieurs R sont possibles. Pourquoi un seul A : avec deux, chacun attend l'autre ou chacun tranche dans son sens, et la décision se perd entre eux. Si deux associés veulent être A, écrivez la règle de décision (vote, veto, domaine réservé) dans la colonne Remarque, pas deux A.</t>
  </si>
  <si>
    <t xml:space="preserve">Évitez A et R sur la même personne : celui qui fait ne devrait pas être le seul à valider. Dans une équipe de trois ce n'est pas toujours possible ; notez alors en remarque qui relit.</t>
  </si>
  <si>
    <t xml:space="preserve">Mettez les décisions, pas seulement les tâches : go ou stop à un jalon, choix du moteur, signature avec un éditeur, prix et date de sortie.</t>
  </si>
  <si>
    <t xml:space="preserve">Peu de C : chaque C, c'est une réunion ou un message à attendre. Avec plus de deux C sur une ligne, demandez-vous qui doit vraiment donner son avis avant, et passez les autres en I.</t>
  </si>
  <si>
    <t xml:space="preserve">Revoyez la matrice à chaque jalon et à chaque nouveau freelance, en un quart d'heure entre associés. Une matrice qui ne bouge jamais ne décrit plus personne au bout de six mois.</t>
  </si>
  <si>
    <t xml:space="preserve">Erreurs fréquentes</t>
  </si>
  <si>
    <t xml:space="preserve">Mettre A partout pour le fondateur : il devient le goulot de toutes les décisions et le studio l'attend. Dans l'exemple, Noé a 10 A sur 12 lignes : c'est courant dans un petit studio, et c'est le premier goulot à surveiller (ligne Nombre de A).</t>
  </si>
  <si>
    <t xml:space="preserve">Confondre les conventions. Certains supports français inversent les lettres (R = responsable unique, A = acteur). Ici on suit la convention du PMI : A = celui qui rend des comptes, un seul. Dites à l'équipe laquelle vous suivez.</t>
  </si>
  <si>
    <t xml:space="preserve">Oublier les freelances : ils doivent savoir qui valide leur livraison, sinon ils attendent, ou livrent à la mauvaise personne.</t>
  </si>
  <si>
    <t xml:space="preserve">Un RACI sans charge : trois R pour le même programmeur sur des lots de 100 jours, c'est un problème de plan de charge, pas d'organisation. La charge % le rend visible.</t>
  </si>
  <si>
    <t xml:space="preserve">Lien avec les autres modèles</t>
  </si>
  <si>
    <t xml:space="preserve">WBS : les lignes du RACI sont les lots du WBS, et la colonne Jours reprend leur total. Chaque lot a un seul A.</t>
  </si>
  <si>
    <t xml:space="preserve">Planning : le responsable d'une barre est le R de la ligne correspondante ; celui qui valide un jalon en est le A. Faites apparaître ces jalons de validation dans le planning.</t>
  </si>
  <si>
    <t xml:space="preserve">Plan de charge : les jours portés par rôle, en bas du tableau, doivent se retrouver dans la charge prévue de la personne correspondante.</t>
  </si>
  <si>
    <t xml:space="preserve">Matrice des risques : le porteur d'un risque est en général le A du lot qu'il menace.</t>
  </si>
  <si>
    <t xml:space="preserve">Ensemble, les cinq modèles couvrent une bonne part d'une note de cadrage : coûts (WBS), délais et jalons (planning), rôles (RACI), ressources (plan de charge), risques (matrice). Restent les objectifs et le périmètre à écrire.</t>
  </si>
  <si>
    <t xml:space="preserve">Pour aller plus loin</t>
  </si>
  <si>
    <t xml:space="preserve">Responsibility assignment matrix (Wikipédia, en anglais). Les variantes du RACI (RASCI, DACI) et la règle d'un seul A par tâche.</t>
  </si>
  <si>
    <t xml:space="preserve">Harold Kerzner, Project Management: A Systems Approach to Planning, Scheduling, and Controlling, 13e édition (Wiley, 2022). Les matrices de responsabilités et l'organisation d'une équipe projet.</t>
  </si>
  <si>
    <t xml:space="preserve">Producer Panel: Managing Your Indie Team (GDC 2015). Cinq producers indés sur la répartition des rôles, le planning avec beaucoup d'inconnues et l'épuisement sur les projets longs.</t>
  </si>
  <si>
    <t xml:space="preserve">Besoin d'un regard extérieur sur l'organisation de votre studio ou votre dossier d'aide ? Écrivez à sidestep.publishing@gmail.com.</t>
  </si>
  <si>
    <t xml:space="preserve">RACI : qui fait quoi</t>
  </si>
  <si>
    <t xml:space="preserve">R = réalise (plusieurs possibles) · A = rend des comptes et tranche (un seul) · C = consulté avant · I = informé après. Charge % : optionnel, 100 % par ligne.</t>
  </si>
  <si>
    <t xml:space="preserve">Lot</t>
  </si>
  <si>
    <t xml:space="preserve">Activité ou décision</t>
  </si>
  <si>
    <t xml:space="preserve">Jours (WBS)
(avancé)</t>
  </si>
  <si>
    <t xml:space="preserve">Léa
(Programmation)</t>
  </si>
  <si>
    <t xml:space="preserve">Charge %
(avancé)</t>
  </si>
  <si>
    <t xml:space="preserve">Sam
(Art)</t>
  </si>
  <si>
    <t xml:space="preserve">Noé
(Design et production)</t>
  </si>
  <si>
    <t xml:space="preserve">Freelance capsule</t>
  </si>
  <si>
    <t xml:space="preserve">Éditeur ou financeur</t>
  </si>
  <si>
    <t xml:space="preserve">Autre rôle
(à renommer)</t>
  </si>
  <si>
    <t xml:space="preserve">Total charge
(avancé)</t>
  </si>
  <si>
    <t xml:space="preserve">Contrôle</t>
  </si>
  <si>
    <t xml:space="preserve">Remarque ou règle de décision</t>
  </si>
  <si>
    <t xml:space="preserve">Prototype</t>
  </si>
  <si>
    <t xml:space="preserve">Prototype jouable : lumière, saut, un niveau test</t>
  </si>
  <si>
    <t xml:space="preserve">R</t>
  </si>
  <si>
    <t xml:space="preserve">C</t>
  </si>
  <si>
    <t xml:space="preserve">A</t>
  </si>
  <si>
    <t xml:space="preserve">I</t>
  </si>
  <si>
    <t xml:space="preserve">Go ou stop fin février 2027, critères écrits avant de commencer</t>
  </si>
  <si>
    <t xml:space="preserve">Page Steam</t>
  </si>
  <si>
    <t xml:space="preserve">Page Steam : textes, captures, GIF, trailer court</t>
  </si>
  <si>
    <t xml:space="preserve">En ligne le 1er décembre 2026 ; Noé écrit les textes, Sam fait les visuels</t>
  </si>
  <si>
    <t xml:space="preserve">Capsule (images de la boutique)</t>
  </si>
  <si>
    <t xml:space="preserve">Brief écrit par Noé, deux allers-retours prévus au contrat, cession de droits</t>
  </si>
  <si>
    <t xml:space="preserve">Production</t>
  </si>
  <si>
    <t xml:space="preserve">Moteur : lumière, physique, sauvegarde</t>
  </si>
  <si>
    <t xml:space="preserve">Décors, personnage, animations</t>
  </si>
  <si>
    <t xml:space="preserve">Niveaux : design et playtests</t>
  </si>
  <si>
    <t xml:space="preserve">Noé conçoit, Léa tranche sur ce qui tient techniquement</t>
  </si>
  <si>
    <t xml:space="preserve">Démo Next Fest</t>
  </si>
  <si>
    <t xml:space="preserve">Démo du Next Fest du 14 juin 2027</t>
  </si>
  <si>
    <t xml:space="preserve">Démo gelée le 31 mai 2027 ; Noé décide de ce qui reste dedans</t>
  </si>
  <si>
    <t xml:space="preserve">Polish et sortie</t>
  </si>
  <si>
    <t xml:space="preserve">Polish, QA, localisation, build final</t>
  </si>
  <si>
    <t xml:space="preserve">Sortie le 14 octobre 2027 ; Noé rejoue tout le jeu sur le build candidat</t>
  </si>
  <si>
    <t xml:space="preserve">Communication</t>
  </si>
  <si>
    <t xml:space="preserve">Réseaux, festivals, créateurs de contenu</t>
  </si>
  <si>
    <t xml:space="preserve">Noé valide chaque post ; objectif 12 000 wishlists à la sortie</t>
  </si>
  <si>
    <t xml:space="preserve">Décision</t>
  </si>
  <si>
    <t xml:space="preserve">Coupes de périmètre (scope cuts)</t>
  </si>
  <si>
    <t xml:space="preserve">Léa chiffre le reste à faire, Noé tranche ; l'éditeur est consulté avant toute coupe de contenu promis</t>
  </si>
  <si>
    <t xml:space="preserve">Date de sortie</t>
  </si>
  <si>
    <t xml:space="preserve">Date tirée du reste à faire estimé par Léa ; l'éditeur est consulté avant l'annonce</t>
  </si>
  <si>
    <t xml:space="preserve">Prix</t>
  </si>
  <si>
    <t xml:space="preserve">Le contrat d'édition dit qui fixe le prix ; sans éditeur, mettez le A à un associé</t>
  </si>
  <si>
    <t xml:space="preserve">Nombre de R (réalise)</t>
  </si>
  <si>
    <t xml:space="preserve">Lignes à corriger</t>
  </si>
  <si>
    <t xml:space="preserve">Nombre de A (tranche)</t>
  </si>
  <si>
    <t xml:space="preserve">Nombre de C (consulté)</t>
  </si>
  <si>
    <t xml:space="preserve">Jours portés (charge % × jours)</t>
  </si>
  <si>
    <t xml:space="preserve">Part de la charge du projet</t>
  </si>
  <si>
    <t xml:space="preserve">Un rôle avec beaucoup de A est un goulot de décision ; un rôle qui porte la majorité des jours est votre risque principal si cette personne s'absente.</t>
  </si>
  <si>
    <t xml:space="preserve">Jours portés : les jours de chaque tâche multipliés par la charge % du rôle. Ils ne comptent que les lignes où la charge % est remplie.</t>
  </si>
  <si>
    <t xml:space="preserve">Quand revoir ce RACI : à chaque jalon, à chaque arrivée ou départ d'un freelance ou d'un associé, et après toute décision restée bloquée faute de A.</t>
  </si>
</sst>
</file>

<file path=xl/styles.xml><?xml version="1.0" encoding="utf-8"?>
<styleSheet xmlns="http://schemas.openxmlformats.org/spreadsheetml/2006/main">
  <numFmts count="7">
    <numFmt numFmtId="164" formatCode="General"/>
    <numFmt numFmtId="165" formatCode="0;\-0;;"/>
    <numFmt numFmtId="166" formatCode="0%;\-0%;;"/>
    <numFmt numFmtId="167" formatCode="0%"/>
    <numFmt numFmtId="168" formatCode="0"/>
    <numFmt numFmtId="169" formatCode="General"/>
    <numFmt numFmtId="170" formatCode="0.0"/>
  </numFmts>
  <fonts count="20">
    <font>
      <sz val="11"/>
      <color theme="1"/>
      <name val="Calibri"/>
      <family val="2"/>
      <charset val="1"/>
    </font>
    <font>
      <sz val="10"/>
      <name val="Arial"/>
      <family val="0"/>
    </font>
    <font>
      <sz val="10"/>
      <name val="Arial"/>
      <family val="0"/>
    </font>
    <font>
      <sz val="10"/>
      <name val="Arial"/>
      <family val="0"/>
    </font>
    <font>
      <b val="true"/>
      <sz val="16"/>
      <color rgb="FF141A2B"/>
      <name val="Arial"/>
      <family val="0"/>
      <charset val="1"/>
    </font>
    <font>
      <sz val="10"/>
      <color rgb="FF5B6478"/>
      <name val="Arial"/>
      <family val="0"/>
      <charset val="1"/>
    </font>
    <font>
      <b val="true"/>
      <sz val="12"/>
      <color rgb="FFFFFFFF"/>
      <name val="Arial"/>
      <family val="0"/>
      <charset val="1"/>
    </font>
    <font>
      <sz val="10.5"/>
      <color rgb="FF141A2B"/>
      <name val="Arial"/>
      <family val="0"/>
      <charset val="1"/>
    </font>
    <font>
      <b val="true"/>
      <sz val="10.5"/>
      <color rgb="FF141A2B"/>
      <name val="Arial"/>
      <family val="0"/>
      <charset val="1"/>
    </font>
    <font>
      <b val="true"/>
      <sz val="12"/>
      <color rgb="FF2443C9"/>
      <name val="Arial"/>
      <family val="0"/>
      <charset val="1"/>
    </font>
    <font>
      <u val="single"/>
      <sz val="10.5"/>
      <color rgb="FF2443C9"/>
      <name val="Arial"/>
      <family val="0"/>
      <charset val="1"/>
    </font>
    <font>
      <b val="true"/>
      <sz val="10"/>
      <color rgb="FF2443C9"/>
      <name val="Arial"/>
      <family val="0"/>
      <charset val="1"/>
    </font>
    <font>
      <b val="true"/>
      <sz val="10"/>
      <color rgb="FFFFFFFF"/>
      <name val="Arial"/>
      <family val="0"/>
      <charset val="1"/>
    </font>
    <font>
      <b val="true"/>
      <sz val="10"/>
      <color rgb="FF1B2559"/>
      <name val="Arial"/>
      <family val="0"/>
      <charset val="1"/>
    </font>
    <font>
      <b val="true"/>
      <sz val="8"/>
      <color rgb="FF1B2559"/>
      <name val="Arial"/>
      <family val="0"/>
      <charset val="1"/>
    </font>
    <font>
      <sz val="10"/>
      <name val="Arial"/>
      <family val="0"/>
      <charset val="1"/>
    </font>
    <font>
      <b val="true"/>
      <sz val="10"/>
      <name val="Arial"/>
      <family val="0"/>
      <charset val="1"/>
    </font>
    <font>
      <sz val="9"/>
      <name val="Arial"/>
      <family val="0"/>
      <charset val="1"/>
    </font>
    <font>
      <b val="true"/>
      <sz val="9"/>
      <name val="Arial"/>
      <family val="0"/>
      <charset val="1"/>
    </font>
    <font>
      <i val="true"/>
      <sz val="9"/>
      <color rgb="FF5B6478"/>
      <name val="Arial"/>
      <family val="0"/>
      <charset val="1"/>
    </font>
  </fonts>
  <fills count="8">
    <fill>
      <patternFill patternType="none"/>
    </fill>
    <fill>
      <patternFill patternType="gray125"/>
    </fill>
    <fill>
      <patternFill patternType="solid">
        <fgColor rgb="FF2443C9"/>
        <bgColor rgb="FF3366FF"/>
      </patternFill>
    </fill>
    <fill>
      <patternFill patternType="solid">
        <fgColor rgb="FFEAEFFD"/>
        <bgColor rgb="FFE3E8FB"/>
      </patternFill>
    </fill>
    <fill>
      <patternFill patternType="solid">
        <fgColor rgb="FFFFF6D6"/>
        <bgColor rgb="FFF3F5F8"/>
      </patternFill>
    </fill>
    <fill>
      <patternFill patternType="solid">
        <fgColor rgb="FFC3CCF3"/>
        <bgColor rgb="FFD9DEE8"/>
      </patternFill>
    </fill>
    <fill>
      <patternFill patternType="solid">
        <fgColor rgb="FFF3F5F8"/>
        <bgColor rgb="FFEAEFFD"/>
      </patternFill>
    </fill>
    <fill>
      <patternFill patternType="solid">
        <fgColor rgb="FFE3E8FB"/>
        <bgColor rgb="FFEAEFFD"/>
      </patternFill>
    </fill>
  </fills>
  <borders count="5">
    <border diagonalUp="false" diagonalDown="false">
      <left/>
      <right/>
      <top/>
      <bottom/>
      <diagonal/>
    </border>
    <border diagonalUp="false" diagonalDown="false">
      <left style="thin">
        <color rgb="FF2443C9"/>
      </left>
      <right style="thin">
        <color rgb="FF2443C9"/>
      </right>
      <top style="thin">
        <color rgb="FF2443C9"/>
      </top>
      <bottom/>
      <diagonal/>
    </border>
    <border diagonalUp="false" diagonalDown="false">
      <left style="thin">
        <color rgb="FF2443C9"/>
      </left>
      <right style="thin">
        <color rgb="FF2443C9"/>
      </right>
      <top/>
      <bottom/>
      <diagonal/>
    </border>
    <border diagonalUp="false" diagonalDown="false">
      <left style="thin">
        <color rgb="FF2443C9"/>
      </left>
      <right style="thin">
        <color rgb="FF2443C9"/>
      </right>
      <top/>
      <bottom style="thin">
        <color rgb="FF2443C9"/>
      </bottom>
      <diagonal/>
    </border>
    <border diagonalUp="false" diagonalDown="false">
      <left style="thin">
        <color rgb="FFD9DEE8"/>
      </left>
      <right style="thin">
        <color rgb="FFD9DEE8"/>
      </right>
      <top style="thin">
        <color rgb="FFD9DEE8"/>
      </top>
      <bottom style="thin">
        <color rgb="FFD9DE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1" shrinkToFit="false"/>
      <protection locked="true" hidden="false"/>
    </xf>
    <xf numFmtId="164" fontId="7" fillId="3" borderId="2" xfId="0" applyFont="true" applyBorder="true" applyAlignment="true" applyProtection="false">
      <alignment horizontal="general" vertical="center" textRotation="0" wrapText="true" indent="1" shrinkToFit="false"/>
      <protection locked="true" hidden="false"/>
    </xf>
    <xf numFmtId="164" fontId="8" fillId="4" borderId="3" xfId="0" applyFont="true" applyBorder="true" applyAlignment="true" applyProtection="false">
      <alignment horizontal="general" vertical="center" textRotation="0" wrapText="true" indent="1"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2" borderId="4" xfId="0" applyFont="true" applyBorder="true" applyAlignment="true" applyProtection="false">
      <alignment horizontal="left" vertical="center" textRotation="0" wrapText="true" indent="0" shrinkToFit="false"/>
      <protection locked="true" hidden="false"/>
    </xf>
    <xf numFmtId="164" fontId="12" fillId="2" borderId="4" xfId="0" applyFont="true" applyBorder="true" applyAlignment="true" applyProtection="false">
      <alignment horizontal="center" vertical="center" textRotation="0" wrapText="true" indent="0" shrinkToFit="false"/>
      <protection locked="true" hidden="false"/>
    </xf>
    <xf numFmtId="164" fontId="13" fillId="5" borderId="4" xfId="0" applyFont="true" applyBorder="true" applyAlignment="true" applyProtection="false">
      <alignment horizontal="center" vertical="center" textRotation="0" wrapText="true" indent="0" shrinkToFit="false"/>
      <protection locked="true" hidden="false"/>
    </xf>
    <xf numFmtId="164" fontId="14" fillId="5" borderId="4" xfId="0" applyFont="true" applyBorder="true" applyAlignment="true" applyProtection="false">
      <alignment horizontal="center" vertical="center" textRotation="0" wrapText="true" indent="0" shrinkToFit="false"/>
      <protection locked="true" hidden="false"/>
    </xf>
    <xf numFmtId="164" fontId="15" fillId="4" borderId="4" xfId="0" applyFont="true" applyBorder="true" applyAlignment="true" applyProtection="false">
      <alignment horizontal="general" vertical="top" textRotation="0" wrapText="true" indent="0" shrinkToFit="false"/>
      <protection locked="true" hidden="false"/>
    </xf>
    <xf numFmtId="165" fontId="15" fillId="4" borderId="4" xfId="0" applyFont="true" applyBorder="true" applyAlignment="true" applyProtection="false">
      <alignment horizontal="center" vertical="top" textRotation="0" wrapText="true" indent="0" shrinkToFit="false"/>
      <protection locked="true" hidden="false"/>
    </xf>
    <xf numFmtId="164" fontId="16" fillId="4" borderId="4" xfId="0" applyFont="true" applyBorder="true" applyAlignment="true" applyProtection="false">
      <alignment horizontal="center" vertical="top" textRotation="0" wrapText="true" indent="0" shrinkToFit="false"/>
      <protection locked="true" hidden="false"/>
    </xf>
    <xf numFmtId="166" fontId="17" fillId="4" borderId="4" xfId="0" applyFont="true" applyBorder="true" applyAlignment="true" applyProtection="false">
      <alignment horizontal="center" vertical="top" textRotation="0" wrapText="true" indent="0" shrinkToFit="false"/>
      <protection locked="true" hidden="false"/>
    </xf>
    <xf numFmtId="167" fontId="15" fillId="6" borderId="4" xfId="0" applyFont="true" applyBorder="true" applyAlignment="true" applyProtection="false">
      <alignment horizontal="center" vertical="top" textRotation="0" wrapText="true" indent="0" shrinkToFit="false"/>
      <protection locked="true" hidden="false"/>
    </xf>
    <xf numFmtId="164" fontId="15" fillId="6" borderId="4"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right" vertical="bottom" textRotation="0" wrapText="false" indent="0" shrinkToFit="false"/>
      <protection locked="true" hidden="false"/>
    </xf>
    <xf numFmtId="168" fontId="15" fillId="6" borderId="4" xfId="0" applyFont="true" applyBorder="true" applyAlignment="true" applyProtection="false">
      <alignment horizontal="center"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9" fontId="15" fillId="6" borderId="4" xfId="0" applyFont="true" applyBorder="true" applyAlignment="true" applyProtection="false">
      <alignment horizontal="center" vertical="top" textRotation="0" wrapText="true" indent="0" shrinkToFit="false"/>
      <protection locked="true" hidden="false"/>
    </xf>
    <xf numFmtId="170" fontId="16" fillId="7" borderId="4" xfId="0" applyFont="true" applyBorder="true" applyAlignment="true" applyProtection="false">
      <alignment horizontal="center" vertical="top" textRotation="0" wrapText="tru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b val="1"/>
        <color rgb="FFFFFFFF"/>
      </font>
      <fill>
        <patternFill>
          <bgColor rgb="FF2443C9"/>
        </patternFill>
      </fill>
    </dxf>
    <dxf>
      <font>
        <b val="1"/>
        <color rgb="FF2443C9"/>
      </font>
      <fill>
        <patternFill>
          <bgColor rgb="FFE3E8FB"/>
        </patternFill>
      </fill>
    </dxf>
    <dxf>
      <fill>
        <patternFill>
          <bgColor rgb="FFF8D7D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EE8"/>
      <rgbColor rgb="FF808080"/>
      <rgbColor rgb="FF9999FF"/>
      <rgbColor rgb="FF993366"/>
      <rgbColor rgb="FFFFF6D6"/>
      <rgbColor rgb="FFEAEFFD"/>
      <rgbColor rgb="FF660066"/>
      <rgbColor rgb="FFFF8080"/>
      <rgbColor rgb="FF0066CC"/>
      <rgbColor rgb="FFC3CCF3"/>
      <rgbColor rgb="FF000080"/>
      <rgbColor rgb="FFFF00FF"/>
      <rgbColor rgb="FFFFFF00"/>
      <rgbColor rgb="FF00FFFF"/>
      <rgbColor rgb="FF800080"/>
      <rgbColor rgb="FF800000"/>
      <rgbColor rgb="FF008080"/>
      <rgbColor rgb="FF0000FF"/>
      <rgbColor rgb="FF00CCFF"/>
      <rgbColor rgb="FFE3E8FB"/>
      <rgbColor rgb="FFF3F5F8"/>
      <rgbColor rgb="FFFFFF99"/>
      <rgbColor rgb="FF99CCFF"/>
      <rgbColor rgb="FFFF99CC"/>
      <rgbColor rgb="FFCC99FF"/>
      <rgbColor rgb="FFF8D7DA"/>
      <rgbColor rgb="FF3366FF"/>
      <rgbColor rgb="FF33CCCC"/>
      <rgbColor rgb="FF99CC00"/>
      <rgbColor rgb="FFFFCC00"/>
      <rgbColor rgb="FFFF9900"/>
      <rgbColor rgb="FFFF6600"/>
      <rgbColor rgb="FF5B6478"/>
      <rgbColor rgb="FF969696"/>
      <rgbColor rgb="FF1B2559"/>
      <rgbColor rgb="FF339966"/>
      <rgbColor rgb="FF003300"/>
      <rgbColor rgb="FF333300"/>
      <rgbColor rgb="FF993300"/>
      <rgbColor rgb="FF993366"/>
      <rgbColor rgb="FF2443C9"/>
      <rgbColor rgb="FF141A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en.wikipedia.org/wiki/Responsibility_assignment_matrix" TargetMode="External"/><Relationship Id="rId2" Type="http://schemas.openxmlformats.org/officeDocument/2006/relationships/hyperlink" Target="https://www.wiley.com/en-us/Project+Management%3A+A+Systems+Approach+to+Planning%2C+Scheduling%2C+and+Controlling%2C+13th+Edition-p-9781119805373" TargetMode="External"/><Relationship Id="rId3" Type="http://schemas.openxmlformats.org/officeDocument/2006/relationships/hyperlink" Target="https://gdcvault.com/play/1022226/Producer-Panel-Managing-Your-Indi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0"/>
  </cols>
  <sheetData>
    <row r="1" customFormat="false" ht="21.75" hidden="false" customHeight="true" outlineLevel="0" collapsed="false">
      <c r="A1" s="2" t="s">
        <v>0</v>
      </c>
    </row>
    <row r="2" customFormat="false" ht="15" hidden="false" customHeight="true" outlineLevel="0" collapsed="false">
      <c r="A2" s="3" t="s">
        <v>1</v>
      </c>
    </row>
    <row r="4" customFormat="false" ht="21.75" hidden="false" customHeight="true" outlineLevel="0" collapsed="false">
      <c r="A4" s="4" t="s">
        <v>2</v>
      </c>
    </row>
    <row r="5" customFormat="false" ht="34.5" hidden="false" customHeight="true" outlineLevel="0" collapsed="false">
      <c r="A5" s="5" t="s">
        <v>3</v>
      </c>
    </row>
    <row r="6" customFormat="false" ht="34.5" hidden="false" customHeight="true" outlineLevel="0" collapsed="false">
      <c r="A6" s="5" t="s">
        <v>4</v>
      </c>
    </row>
    <row r="7" customFormat="false" ht="34.5" hidden="false" customHeight="true" outlineLevel="0" collapsed="false">
      <c r="A7" s="5" t="s">
        <v>5</v>
      </c>
    </row>
    <row r="8" customFormat="false" ht="20.25" hidden="false" customHeight="true" outlineLevel="0" collapsed="false">
      <c r="A8" s="5" t="s">
        <v>6</v>
      </c>
    </row>
    <row r="9" customFormat="false" ht="78" hidden="false" customHeight="true" outlineLevel="0" collapsed="false">
      <c r="A9" s="6" t="s">
        <v>7</v>
      </c>
    </row>
    <row r="10" customFormat="false" ht="7.5" hidden="false" customHeight="true" outlineLevel="0" collapsed="false"/>
    <row r="11" customFormat="false" ht="19.5" hidden="false" customHeight="true" outlineLevel="0" collapsed="false">
      <c r="A11" s="7" t="s">
        <v>8</v>
      </c>
    </row>
    <row r="12" customFormat="false" ht="48.75" hidden="false" customHeight="true" outlineLevel="0" collapsed="false">
      <c r="A12" s="8" t="s">
        <v>9</v>
      </c>
    </row>
    <row r="13" customFormat="false" ht="48.75" hidden="false" customHeight="true" outlineLevel="0" collapsed="false">
      <c r="A13" s="8" t="s">
        <v>10</v>
      </c>
    </row>
    <row r="14" customFormat="false" ht="48.75" hidden="false" customHeight="true" outlineLevel="0" collapsed="false">
      <c r="A14" s="8" t="s">
        <v>11</v>
      </c>
    </row>
    <row r="15" customFormat="false" ht="33" hidden="false" customHeight="true" outlineLevel="0" collapsed="false">
      <c r="A15" s="8" t="s">
        <v>12</v>
      </c>
    </row>
    <row r="16" customFormat="false" ht="19.5" hidden="false" customHeight="true" outlineLevel="0" collapsed="false">
      <c r="A16" s="7" t="s">
        <v>13</v>
      </c>
    </row>
    <row r="17" customFormat="false" ht="48.75" hidden="false" customHeight="true" outlineLevel="0" collapsed="false">
      <c r="A17" s="8" t="s">
        <v>14</v>
      </c>
    </row>
    <row r="18" customFormat="false" ht="33" hidden="false" customHeight="true" outlineLevel="0" collapsed="false">
      <c r="A18" s="8" t="s">
        <v>15</v>
      </c>
    </row>
    <row r="19" customFormat="false" ht="33" hidden="false" customHeight="true" outlineLevel="0" collapsed="false">
      <c r="A19" s="8" t="s">
        <v>16</v>
      </c>
    </row>
    <row r="20" customFormat="false" ht="17.25" hidden="false" customHeight="true" outlineLevel="0" collapsed="false">
      <c r="A20" s="8" t="s">
        <v>17</v>
      </c>
    </row>
    <row r="21" customFormat="false" ht="48.75" hidden="false" customHeight="true" outlineLevel="0" collapsed="false">
      <c r="A21" s="8" t="s">
        <v>18</v>
      </c>
    </row>
    <row r="22" customFormat="false" ht="33" hidden="false" customHeight="true" outlineLevel="0" collapsed="false">
      <c r="A22" s="8" t="s">
        <v>19</v>
      </c>
    </row>
    <row r="23" customFormat="false" ht="48.75" hidden="false" customHeight="true" outlineLevel="0" collapsed="false">
      <c r="A23" s="9" t="s">
        <v>20</v>
      </c>
    </row>
    <row r="24" customFormat="false" ht="33" hidden="false" customHeight="true" outlineLevel="0" collapsed="false">
      <c r="A24" s="8" t="s">
        <v>21</v>
      </c>
    </row>
    <row r="25" customFormat="false" ht="19.5" hidden="false" customHeight="true" outlineLevel="0" collapsed="false">
      <c r="A25" s="7" t="s">
        <v>22</v>
      </c>
    </row>
    <row r="26" customFormat="false" ht="64.5" hidden="false" customHeight="true" outlineLevel="0" collapsed="false">
      <c r="A26" s="8" t="s">
        <v>23</v>
      </c>
    </row>
    <row r="27" customFormat="false" ht="33" hidden="false" customHeight="true" outlineLevel="0" collapsed="false">
      <c r="A27" s="8" t="s">
        <v>24</v>
      </c>
    </row>
    <row r="28" customFormat="false" ht="33" hidden="false" customHeight="true" outlineLevel="0" collapsed="false">
      <c r="A28" s="8" t="s">
        <v>25</v>
      </c>
    </row>
    <row r="29" customFormat="false" ht="33" hidden="false" customHeight="true" outlineLevel="0" collapsed="false">
      <c r="A29" s="8" t="s">
        <v>26</v>
      </c>
    </row>
    <row r="30" customFormat="false" ht="33" hidden="false" customHeight="true" outlineLevel="0" collapsed="false">
      <c r="A30" s="8" t="s">
        <v>27</v>
      </c>
    </row>
    <row r="31" customFormat="false" ht="19.5" hidden="false" customHeight="true" outlineLevel="0" collapsed="false">
      <c r="A31" s="7" t="s">
        <v>28</v>
      </c>
    </row>
    <row r="32" customFormat="false" ht="48.75" hidden="false" customHeight="true" outlineLevel="0" collapsed="false">
      <c r="A32" s="8" t="s">
        <v>29</v>
      </c>
    </row>
    <row r="33" customFormat="false" ht="48.75" hidden="false" customHeight="true" outlineLevel="0" collapsed="false">
      <c r="A33" s="8" t="s">
        <v>30</v>
      </c>
    </row>
    <row r="34" customFormat="false" ht="33" hidden="false" customHeight="true" outlineLevel="0" collapsed="false">
      <c r="A34" s="8" t="s">
        <v>31</v>
      </c>
    </row>
    <row r="35" customFormat="false" ht="33" hidden="false" customHeight="true" outlineLevel="0" collapsed="false">
      <c r="A35" s="8" t="s">
        <v>32</v>
      </c>
    </row>
    <row r="36" customFormat="false" ht="19.5" hidden="false" customHeight="true" outlineLevel="0" collapsed="false">
      <c r="A36" s="7" t="s">
        <v>33</v>
      </c>
    </row>
    <row r="37" customFormat="false" ht="33" hidden="false" customHeight="true" outlineLevel="0" collapsed="false">
      <c r="A37" s="8" t="s">
        <v>34</v>
      </c>
    </row>
    <row r="38" customFormat="false" ht="33" hidden="false" customHeight="true" outlineLevel="0" collapsed="false">
      <c r="A38" s="8" t="s">
        <v>35</v>
      </c>
    </row>
    <row r="39" customFormat="false" ht="33" hidden="false" customHeight="true" outlineLevel="0" collapsed="false">
      <c r="A39" s="8" t="s">
        <v>36</v>
      </c>
    </row>
    <row r="40" customFormat="false" ht="17.25" hidden="false" customHeight="true" outlineLevel="0" collapsed="false">
      <c r="A40" s="8" t="s">
        <v>37</v>
      </c>
    </row>
    <row r="41" customFormat="false" ht="48.75" hidden="false" customHeight="true" outlineLevel="0" collapsed="false">
      <c r="A41" s="8" t="s">
        <v>38</v>
      </c>
    </row>
    <row r="42" customFormat="false" ht="19.5" hidden="false" customHeight="true" outlineLevel="0" collapsed="false">
      <c r="A42" s="7" t="s">
        <v>39</v>
      </c>
    </row>
    <row r="43" customFormat="false" ht="33" hidden="false" customHeight="true" outlineLevel="0" collapsed="false">
      <c r="A43" s="10" t="s">
        <v>40</v>
      </c>
    </row>
    <row r="44" customFormat="false" ht="48.75" hidden="false" customHeight="true" outlineLevel="0" collapsed="false">
      <c r="A44" s="10" t="s">
        <v>41</v>
      </c>
    </row>
    <row r="45" customFormat="false" ht="33" hidden="false" customHeight="true" outlineLevel="0" collapsed="false">
      <c r="A45" s="10" t="s">
        <v>42</v>
      </c>
    </row>
    <row r="47" customFormat="false" ht="33" hidden="false" customHeight="true" outlineLevel="0" collapsed="false">
      <c r="A47" s="11" t="s">
        <v>43</v>
      </c>
    </row>
  </sheetData>
  <hyperlinks>
    <hyperlink ref="A43" r:id="rId1" display="Responsibility assignment matrix (Wikipédia, en anglais). Les variantes du RACI (RASCI, DACI) et la règle d'un seul A par tâche."/>
    <hyperlink ref="A44" r:id="rId2" display="Harold Kerzner, Project Management: A Systems Approach to Planning, Scheduling, and Controlling, 13e édition (Wiley, 2022). Les matrices de responsabilités et l'organisation d'une équipe projet."/>
    <hyperlink ref="A45" r:id="rId3" display="Producer Panel: Managing Your Indie Team (GDC 2015). Cinq producers indés sur la répartition des rôles, le planning avec beaucoup d'inconnues et l'épuisement sur les projets longs."/>
  </hyperlinks>
  <printOptions headings="false" gridLines="false" gridLinesSet="true" horizontalCentered="false" verticalCentered="false"/>
  <pageMargins left="0.5" right="0.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1"/>
  <cols>
    <col collapsed="false" customWidth="true" hidden="false" outlineLevel="0" max="1" min="1" style="1" width="18"/>
    <col collapsed="false" customWidth="true" hidden="false" outlineLevel="0" max="2" min="2" style="1" width="36"/>
    <col collapsed="false" customWidth="true" hidden="true" outlineLevel="1" max="3" min="3" style="1" width="10"/>
    <col collapsed="false" customWidth="true" hidden="false" outlineLevel="0" max="4" min="4" style="1" width="12"/>
    <col collapsed="false" customWidth="true" hidden="true" outlineLevel="1" max="5" min="5" style="1" width="10"/>
    <col collapsed="false" customWidth="true" hidden="false" outlineLevel="0" max="6" min="6" style="1" width="12"/>
    <col collapsed="false" customWidth="true" hidden="true" outlineLevel="1" max="7" min="7" style="1" width="10"/>
    <col collapsed="false" customWidth="true" hidden="false" outlineLevel="0" max="8" min="8" style="1" width="12"/>
    <col collapsed="false" customWidth="true" hidden="true" outlineLevel="1" max="9" min="9" style="1" width="10"/>
    <col collapsed="false" customWidth="true" hidden="false" outlineLevel="0" max="10" min="10" style="1" width="12"/>
    <col collapsed="false" customWidth="true" hidden="true" outlineLevel="1" max="11" min="11" style="1" width="10"/>
    <col collapsed="false" customWidth="true" hidden="false" outlineLevel="0" max="12" min="12" style="1" width="12"/>
    <col collapsed="false" customWidth="true" hidden="true" outlineLevel="1" max="13" min="13" style="1" width="10"/>
    <col collapsed="false" customWidth="true" hidden="false" outlineLevel="0" max="14" min="14" style="1" width="12"/>
    <col collapsed="false" customWidth="true" hidden="true" outlineLevel="1" max="16" min="15" style="1" width="10"/>
    <col collapsed="false" customWidth="true" hidden="false" outlineLevel="0" max="17" min="17" style="1" width="22"/>
    <col collapsed="false" customWidth="true" hidden="false" outlineLevel="0" max="18" min="18" style="1" width="40"/>
  </cols>
  <sheetData>
    <row r="1" customFormat="false" ht="19.5" hidden="false" customHeight="true" outlineLevel="0" collapsed="false">
      <c r="A1" s="2" t="s">
        <v>44</v>
      </c>
    </row>
    <row r="2" customFormat="false" ht="15" hidden="false" customHeight="true" outlineLevel="0" collapsed="false">
      <c r="A2" s="3" t="s">
        <v>45</v>
      </c>
    </row>
    <row r="4" customFormat="false" ht="45" hidden="false" customHeight="true" outlineLevel="0" collapsed="false">
      <c r="A4" s="12" t="s">
        <v>46</v>
      </c>
      <c r="B4" s="13" t="s">
        <v>47</v>
      </c>
      <c r="C4" s="14" t="s">
        <v>48</v>
      </c>
      <c r="D4" s="13" t="s">
        <v>49</v>
      </c>
      <c r="E4" s="15" t="s">
        <v>50</v>
      </c>
      <c r="F4" s="13" t="s">
        <v>51</v>
      </c>
      <c r="G4" s="15" t="s">
        <v>50</v>
      </c>
      <c r="H4" s="13" t="s">
        <v>52</v>
      </c>
      <c r="I4" s="15" t="s">
        <v>50</v>
      </c>
      <c r="J4" s="13" t="s">
        <v>53</v>
      </c>
      <c r="K4" s="15" t="s">
        <v>50</v>
      </c>
      <c r="L4" s="13" t="s">
        <v>54</v>
      </c>
      <c r="M4" s="15" t="s">
        <v>50</v>
      </c>
      <c r="N4" s="13" t="s">
        <v>55</v>
      </c>
      <c r="O4" s="15" t="s">
        <v>50</v>
      </c>
      <c r="P4" s="14" t="s">
        <v>56</v>
      </c>
      <c r="Q4" s="13" t="s">
        <v>57</v>
      </c>
      <c r="R4" s="13" t="s">
        <v>58</v>
      </c>
    </row>
    <row r="5" customFormat="false" ht="23.25" hidden="false" customHeight="true" outlineLevel="0" collapsed="false">
      <c r="A5" s="16" t="s">
        <v>59</v>
      </c>
      <c r="B5" s="16" t="s">
        <v>60</v>
      </c>
      <c r="C5" s="17" t="n">
        <v>30</v>
      </c>
      <c r="D5" s="18" t="s">
        <v>61</v>
      </c>
      <c r="E5" s="19" t="n">
        <v>0.6</v>
      </c>
      <c r="F5" s="18" t="s">
        <v>62</v>
      </c>
      <c r="G5" s="19" t="n">
        <v>0.1</v>
      </c>
      <c r="H5" s="18" t="s">
        <v>63</v>
      </c>
      <c r="I5" s="19" t="n">
        <v>0.3</v>
      </c>
      <c r="J5" s="18"/>
      <c r="K5" s="19"/>
      <c r="L5" s="18" t="s">
        <v>64</v>
      </c>
      <c r="M5" s="19"/>
      <c r="N5" s="18"/>
      <c r="O5" s="19"/>
      <c r="P5" s="20" t="n">
        <f aca="false">IF(COUNT(E5,G5,I5,K5,M5,O5)=0,"",SUM(E5,G5,I5,K5,M5,O5))</f>
        <v>1</v>
      </c>
      <c r="Q5" s="21" t="str">
        <f aca="false">IF(B5="","",IF(COUNTIF(D5:O5,"A")&lt;&gt;1,"Il faut exactement 1 A",IF(COUNTIF(D5:O5,"R")=0,"Il faut au moins 1 R",IF(AND(P5&lt;&gt;"",ABS(N(P5)-1)&gt;0.001),"Charge différente de 100 %","OK"))))</f>
        <v>OK</v>
      </c>
      <c r="R5" s="16" t="s">
        <v>65</v>
      </c>
    </row>
    <row r="6" customFormat="false" ht="15" hidden="false" customHeight="true" outlineLevel="0" collapsed="false">
      <c r="A6" s="16" t="s">
        <v>66</v>
      </c>
      <c r="B6" s="16" t="s">
        <v>67</v>
      </c>
      <c r="C6" s="17" t="n">
        <v>10</v>
      </c>
      <c r="D6" s="18" t="s">
        <v>62</v>
      </c>
      <c r="E6" s="19" t="n">
        <v>0.1</v>
      </c>
      <c r="F6" s="18" t="s">
        <v>61</v>
      </c>
      <c r="G6" s="19" t="n">
        <v>0.5</v>
      </c>
      <c r="H6" s="18" t="s">
        <v>63</v>
      </c>
      <c r="I6" s="19" t="n">
        <v>0.4</v>
      </c>
      <c r="J6" s="18" t="s">
        <v>64</v>
      </c>
      <c r="K6" s="19"/>
      <c r="L6" s="18" t="s">
        <v>64</v>
      </c>
      <c r="M6" s="19"/>
      <c r="N6" s="18"/>
      <c r="O6" s="19"/>
      <c r="P6" s="20" t="n">
        <f aca="false">IF(COUNT(E6,G6,I6,K6,M6,O6)=0,"",SUM(E6,G6,I6,K6,M6,O6))</f>
        <v>1</v>
      </c>
      <c r="Q6" s="21" t="str">
        <f aca="false">IF(B6="","",IF(COUNTIF(D6:O6,"A")&lt;&gt;1,"Il faut exactement 1 A",IF(COUNTIF(D6:O6,"R")=0,"Il faut au moins 1 R",IF(AND(P6&lt;&gt;"",ABS(N(P6)-1)&gt;0.001),"Charge différente de 100 %","OK"))))</f>
        <v>OK</v>
      </c>
      <c r="R6" s="16" t="s">
        <v>68</v>
      </c>
    </row>
    <row r="7" customFormat="false" ht="15" hidden="false" customHeight="true" outlineLevel="0" collapsed="false">
      <c r="A7" s="16" t="s">
        <v>66</v>
      </c>
      <c r="B7" s="16" t="s">
        <v>69</v>
      </c>
      <c r="C7" s="17" t="n">
        <v>6</v>
      </c>
      <c r="D7" s="18" t="s">
        <v>64</v>
      </c>
      <c r="E7" s="19"/>
      <c r="F7" s="18" t="s">
        <v>62</v>
      </c>
      <c r="G7" s="19" t="n">
        <v>0.1</v>
      </c>
      <c r="H7" s="18" t="s">
        <v>63</v>
      </c>
      <c r="I7" s="19" t="n">
        <v>0.1</v>
      </c>
      <c r="J7" s="18" t="s">
        <v>61</v>
      </c>
      <c r="K7" s="19" t="n">
        <v>0.8</v>
      </c>
      <c r="L7" s="18" t="s">
        <v>62</v>
      </c>
      <c r="M7" s="19"/>
      <c r="N7" s="18"/>
      <c r="O7" s="19"/>
      <c r="P7" s="20" t="n">
        <f aca="false">IF(COUNT(E7,G7,I7,K7,M7,O7)=0,"",SUM(E7,G7,I7,K7,M7,O7))</f>
        <v>1</v>
      </c>
      <c r="Q7" s="21" t="str">
        <f aca="false">IF(B7="","",IF(COUNTIF(D7:O7,"A")&lt;&gt;1,"Il faut exactement 1 A",IF(COUNTIF(D7:O7,"R")=0,"Il faut au moins 1 R",IF(AND(P7&lt;&gt;"",ABS(N(P7)-1)&gt;0.001),"Charge différente de 100 %","OK"))))</f>
        <v>OK</v>
      </c>
      <c r="R7" s="16" t="s">
        <v>70</v>
      </c>
    </row>
    <row r="8" customFormat="false" ht="15" hidden="false" customHeight="true" outlineLevel="0" collapsed="false">
      <c r="A8" s="16" t="s">
        <v>71</v>
      </c>
      <c r="B8" s="16" t="s">
        <v>72</v>
      </c>
      <c r="C8" s="17" t="n">
        <v>70</v>
      </c>
      <c r="D8" s="18" t="s">
        <v>61</v>
      </c>
      <c r="E8" s="19" t="n">
        <v>0.9</v>
      </c>
      <c r="F8" s="18" t="s">
        <v>64</v>
      </c>
      <c r="G8" s="19"/>
      <c r="H8" s="18" t="s">
        <v>63</v>
      </c>
      <c r="I8" s="19" t="n">
        <v>0.1</v>
      </c>
      <c r="J8" s="18"/>
      <c r="K8" s="19"/>
      <c r="L8" s="18"/>
      <c r="M8" s="19"/>
      <c r="N8" s="18"/>
      <c r="O8" s="19"/>
      <c r="P8" s="20" t="n">
        <f aca="false">IF(COUNT(E8,G8,I8,K8,M8,O8)=0,"",SUM(E8,G8,I8,K8,M8,O8))</f>
        <v>1</v>
      </c>
      <c r="Q8" s="21" t="str">
        <f aca="false">IF(B8="","",IF(COUNTIF(D8:O8,"A")&lt;&gt;1,"Il faut exactement 1 A",IF(COUNTIF(D8:O8,"R")=0,"Il faut au moins 1 R",IF(AND(P8&lt;&gt;"",ABS(N(P8)-1)&gt;0.001),"Charge différente de 100 %","OK"))))</f>
        <v>OK</v>
      </c>
      <c r="R8" s="16"/>
    </row>
    <row r="9" customFormat="false" ht="15" hidden="false" customHeight="true" outlineLevel="0" collapsed="false">
      <c r="A9" s="16" t="s">
        <v>71</v>
      </c>
      <c r="B9" s="16" t="s">
        <v>73</v>
      </c>
      <c r="C9" s="17" t="n">
        <v>100</v>
      </c>
      <c r="D9" s="18" t="s">
        <v>62</v>
      </c>
      <c r="E9" s="19" t="n">
        <v>0.05</v>
      </c>
      <c r="F9" s="18" t="s">
        <v>61</v>
      </c>
      <c r="G9" s="19" t="n">
        <v>0.85</v>
      </c>
      <c r="H9" s="18" t="s">
        <v>63</v>
      </c>
      <c r="I9" s="19" t="n">
        <v>0.1</v>
      </c>
      <c r="J9" s="18"/>
      <c r="K9" s="19"/>
      <c r="L9" s="18"/>
      <c r="M9" s="19"/>
      <c r="N9" s="18"/>
      <c r="O9" s="19"/>
      <c r="P9" s="20" t="n">
        <f aca="false">IF(COUNT(E9,G9,I9,K9,M9,O9)=0,"",SUM(E9,G9,I9,K9,M9,O9))</f>
        <v>1</v>
      </c>
      <c r="Q9" s="21" t="str">
        <f aca="false">IF(B9="","",IF(COUNTIF(D9:O9,"A")&lt;&gt;1,"Il faut exactement 1 A",IF(COUNTIF(D9:O9,"R")=0,"Il faut au moins 1 R",IF(AND(P9&lt;&gt;"",ABS(N(P9)-1)&gt;0.001),"Charge différente de 100 %","OK"))))</f>
        <v>OK</v>
      </c>
      <c r="R9" s="16"/>
    </row>
    <row r="10" customFormat="false" ht="15" hidden="false" customHeight="true" outlineLevel="0" collapsed="false">
      <c r="A10" s="16" t="s">
        <v>71</v>
      </c>
      <c r="B10" s="16" t="s">
        <v>74</v>
      </c>
      <c r="C10" s="17" t="n">
        <v>80</v>
      </c>
      <c r="D10" s="18" t="s">
        <v>63</v>
      </c>
      <c r="E10" s="19" t="n">
        <v>0.1</v>
      </c>
      <c r="F10" s="18" t="s">
        <v>61</v>
      </c>
      <c r="G10" s="19" t="n">
        <v>0.2</v>
      </c>
      <c r="H10" s="18" t="s">
        <v>61</v>
      </c>
      <c r="I10" s="19" t="n">
        <v>0.7</v>
      </c>
      <c r="J10" s="18"/>
      <c r="K10" s="19"/>
      <c r="L10" s="18" t="s">
        <v>64</v>
      </c>
      <c r="M10" s="19"/>
      <c r="N10" s="18"/>
      <c r="O10" s="19"/>
      <c r="P10" s="20" t="n">
        <f aca="false">IF(COUNT(E10,G10,I10,K10,M10,O10)=0,"",SUM(E10,G10,I10,K10,M10,O10))</f>
        <v>1</v>
      </c>
      <c r="Q10" s="21" t="str">
        <f aca="false">IF(B10="","",IF(COUNTIF(D10:O10,"A")&lt;&gt;1,"Il faut exactement 1 A",IF(COUNTIF(D10:O10,"R")=0,"Il faut au moins 1 R",IF(AND(P10&lt;&gt;"",ABS(N(P10)-1)&gt;0.001),"Charge différente de 100 %","OK"))))</f>
        <v>OK</v>
      </c>
      <c r="R10" s="16" t="s">
        <v>75</v>
      </c>
    </row>
    <row r="11" customFormat="false" ht="15" hidden="false" customHeight="true" outlineLevel="0" collapsed="false">
      <c r="A11" s="16" t="s">
        <v>76</v>
      </c>
      <c r="B11" s="16" t="s">
        <v>77</v>
      </c>
      <c r="C11" s="17" t="n">
        <v>15</v>
      </c>
      <c r="D11" s="18" t="s">
        <v>61</v>
      </c>
      <c r="E11" s="19" t="n">
        <v>0.5</v>
      </c>
      <c r="F11" s="18" t="s">
        <v>61</v>
      </c>
      <c r="G11" s="19" t="n">
        <v>0.2</v>
      </c>
      <c r="H11" s="18" t="s">
        <v>63</v>
      </c>
      <c r="I11" s="19" t="n">
        <v>0.3</v>
      </c>
      <c r="J11" s="18"/>
      <c r="K11" s="19"/>
      <c r="L11" s="18" t="s">
        <v>64</v>
      </c>
      <c r="M11" s="19"/>
      <c r="N11" s="18"/>
      <c r="O11" s="19"/>
      <c r="P11" s="20" t="n">
        <f aca="false">IF(COUNT(E11,G11,I11,K11,M11,O11)=0,"",SUM(E11,G11,I11,K11,M11,O11))</f>
        <v>1</v>
      </c>
      <c r="Q11" s="21" t="str">
        <f aca="false">IF(B11="","",IF(COUNTIF(D11:O11,"A")&lt;&gt;1,"Il faut exactement 1 A",IF(COUNTIF(D11:O11,"R")=0,"Il faut au moins 1 R",IF(AND(P11&lt;&gt;"",ABS(N(P11)-1)&gt;0.001),"Charge différente de 100 %","OK"))))</f>
        <v>OK</v>
      </c>
      <c r="R11" s="16" t="s">
        <v>78</v>
      </c>
    </row>
    <row r="12" customFormat="false" ht="15" hidden="false" customHeight="true" outlineLevel="0" collapsed="false">
      <c r="A12" s="16" t="s">
        <v>79</v>
      </c>
      <c r="B12" s="16" t="s">
        <v>80</v>
      </c>
      <c r="C12" s="17" t="n">
        <v>35</v>
      </c>
      <c r="D12" s="18" t="s">
        <v>61</v>
      </c>
      <c r="E12" s="19" t="n">
        <v>0.5</v>
      </c>
      <c r="F12" s="18" t="s">
        <v>61</v>
      </c>
      <c r="G12" s="19" t="n">
        <v>0.2</v>
      </c>
      <c r="H12" s="18" t="s">
        <v>63</v>
      </c>
      <c r="I12" s="19" t="n">
        <v>0.3</v>
      </c>
      <c r="J12" s="18"/>
      <c r="K12" s="19"/>
      <c r="L12" s="18" t="s">
        <v>64</v>
      </c>
      <c r="M12" s="19"/>
      <c r="N12" s="18"/>
      <c r="O12" s="19"/>
      <c r="P12" s="20" t="n">
        <f aca="false">IF(COUNT(E12,G12,I12,K12,M12,O12)=0,"",SUM(E12,G12,I12,K12,M12,O12))</f>
        <v>1</v>
      </c>
      <c r="Q12" s="21" t="str">
        <f aca="false">IF(B12="","",IF(COUNTIF(D12:O12,"A")&lt;&gt;1,"Il faut exactement 1 A",IF(COUNTIF(D12:O12,"R")=0,"Il faut au moins 1 R",IF(AND(P12&lt;&gt;"",ABS(N(P12)-1)&gt;0.001),"Charge différente de 100 %","OK"))))</f>
        <v>OK</v>
      </c>
      <c r="R12" s="16" t="s">
        <v>81</v>
      </c>
    </row>
    <row r="13" customFormat="false" ht="23.25" hidden="false" customHeight="true" outlineLevel="0" collapsed="false">
      <c r="A13" s="16" t="s">
        <v>82</v>
      </c>
      <c r="B13" s="16" t="s">
        <v>83</v>
      </c>
      <c r="C13" s="17" t="n">
        <v>30</v>
      </c>
      <c r="D13" s="18" t="s">
        <v>64</v>
      </c>
      <c r="E13" s="19"/>
      <c r="F13" s="18" t="s">
        <v>61</v>
      </c>
      <c r="G13" s="19" t="n">
        <v>0.3</v>
      </c>
      <c r="H13" s="18" t="s">
        <v>63</v>
      </c>
      <c r="I13" s="19" t="n">
        <v>0.7</v>
      </c>
      <c r="J13" s="18"/>
      <c r="K13" s="19"/>
      <c r="L13" s="18" t="s">
        <v>64</v>
      </c>
      <c r="M13" s="19"/>
      <c r="N13" s="18"/>
      <c r="O13" s="19"/>
      <c r="P13" s="20" t="n">
        <f aca="false">IF(COUNT(E13,G13,I13,K13,M13,O13)=0,"",SUM(E13,G13,I13,K13,M13,O13))</f>
        <v>1</v>
      </c>
      <c r="Q13" s="21" t="str">
        <f aca="false">IF(B13="","",IF(COUNTIF(D13:O13,"A")&lt;&gt;1,"Il faut exactement 1 A",IF(COUNTIF(D13:O13,"R")=0,"Il faut au moins 1 R",IF(AND(P13&lt;&gt;"",ABS(N(P13)-1)&gt;0.001),"Charge différente de 100 %","OK"))))</f>
        <v>OK</v>
      </c>
      <c r="R13" s="16" t="s">
        <v>84</v>
      </c>
    </row>
    <row r="14" customFormat="false" ht="15" hidden="false" customHeight="true" outlineLevel="0" collapsed="false">
      <c r="A14" s="16" t="s">
        <v>85</v>
      </c>
      <c r="B14" s="16" t="s">
        <v>86</v>
      </c>
      <c r="C14" s="17" t="n">
        <v>3</v>
      </c>
      <c r="D14" s="18" t="s">
        <v>61</v>
      </c>
      <c r="E14" s="19" t="n">
        <v>0.4</v>
      </c>
      <c r="F14" s="18" t="s">
        <v>62</v>
      </c>
      <c r="G14" s="19" t="n">
        <v>0.2</v>
      </c>
      <c r="H14" s="18" t="s">
        <v>63</v>
      </c>
      <c r="I14" s="19" t="n">
        <v>0.4</v>
      </c>
      <c r="J14" s="18"/>
      <c r="K14" s="19"/>
      <c r="L14" s="18" t="s">
        <v>62</v>
      </c>
      <c r="M14" s="19"/>
      <c r="N14" s="18"/>
      <c r="O14" s="19"/>
      <c r="P14" s="20" t="n">
        <f aca="false">IF(COUNT(E14,G14,I14,K14,M14,O14)=0,"",SUM(E14,G14,I14,K14,M14,O14))</f>
        <v>1</v>
      </c>
      <c r="Q14" s="21" t="str">
        <f aca="false">IF(B14="","",IF(COUNTIF(D14:O14,"A")&lt;&gt;1,"Il faut exactement 1 A",IF(COUNTIF(D14:O14,"R")=0,"Il faut au moins 1 R",IF(AND(P14&lt;&gt;"",ABS(N(P14)-1)&gt;0.001),"Charge différente de 100 %","OK"))))</f>
        <v>OK</v>
      </c>
      <c r="R14" s="16" t="s">
        <v>87</v>
      </c>
    </row>
    <row r="15" customFormat="false" ht="15" hidden="false" customHeight="true" outlineLevel="0" collapsed="false">
      <c r="A15" s="16" t="s">
        <v>85</v>
      </c>
      <c r="B15" s="16" t="s">
        <v>88</v>
      </c>
      <c r="C15" s="17" t="n">
        <v>2</v>
      </c>
      <c r="D15" s="18" t="s">
        <v>61</v>
      </c>
      <c r="E15" s="19" t="n">
        <v>0.5</v>
      </c>
      <c r="F15" s="18" t="s">
        <v>62</v>
      </c>
      <c r="G15" s="19" t="n">
        <v>0.2</v>
      </c>
      <c r="H15" s="18" t="s">
        <v>63</v>
      </c>
      <c r="I15" s="19" t="n">
        <v>0.3</v>
      </c>
      <c r="J15" s="18"/>
      <c r="K15" s="19"/>
      <c r="L15" s="18" t="s">
        <v>62</v>
      </c>
      <c r="M15" s="19"/>
      <c r="N15" s="18"/>
      <c r="O15" s="19"/>
      <c r="P15" s="20" t="n">
        <f aca="false">IF(COUNT(E15,G15,I15,K15,M15,O15)=0,"",SUM(E15,G15,I15,K15,M15,O15))</f>
        <v>1</v>
      </c>
      <c r="Q15" s="21" t="str">
        <f aca="false">IF(B15="","",IF(COUNTIF(D15:O15,"A")&lt;&gt;1,"Il faut exactement 1 A",IF(COUNTIF(D15:O15,"R")=0,"Il faut au moins 1 R",IF(AND(P15&lt;&gt;"",ABS(N(P15)-1)&gt;0.001),"Charge différente de 100 %","OK"))))</f>
        <v>OK</v>
      </c>
      <c r="R15" s="16" t="s">
        <v>89</v>
      </c>
    </row>
    <row r="16" customFormat="false" ht="15" hidden="false" customHeight="true" outlineLevel="0" collapsed="false">
      <c r="A16" s="16" t="s">
        <v>85</v>
      </c>
      <c r="B16" s="16" t="s">
        <v>90</v>
      </c>
      <c r="C16" s="17" t="n">
        <v>1</v>
      </c>
      <c r="D16" s="18" t="s">
        <v>62</v>
      </c>
      <c r="E16" s="19" t="n">
        <v>0.2</v>
      </c>
      <c r="F16" s="18" t="s">
        <v>62</v>
      </c>
      <c r="G16" s="19" t="n">
        <v>0.2</v>
      </c>
      <c r="H16" s="18" t="s">
        <v>61</v>
      </c>
      <c r="I16" s="19" t="n">
        <v>0.6</v>
      </c>
      <c r="J16" s="18"/>
      <c r="K16" s="19"/>
      <c r="L16" s="18" t="s">
        <v>63</v>
      </c>
      <c r="M16" s="19"/>
      <c r="N16" s="18"/>
      <c r="O16" s="19"/>
      <c r="P16" s="20" t="n">
        <f aca="false">IF(COUNT(E16,G16,I16,K16,M16,O16)=0,"",SUM(E16,G16,I16,K16,M16,O16))</f>
        <v>1</v>
      </c>
      <c r="Q16" s="21" t="str">
        <f aca="false">IF(B16="","",IF(COUNTIF(D16:O16,"A")&lt;&gt;1,"Il faut exactement 1 A",IF(COUNTIF(D16:O16,"R")=0,"Il faut au moins 1 R",IF(AND(P16&lt;&gt;"",ABS(N(P16)-1)&gt;0.001),"Charge différente de 100 %","OK"))))</f>
        <v>OK</v>
      </c>
      <c r="R16" s="16" t="s">
        <v>91</v>
      </c>
    </row>
    <row r="17" customFormat="false" ht="23.25" hidden="false" customHeight="true" outlineLevel="0" collapsed="false">
      <c r="A17" s="16"/>
      <c r="B17" s="16"/>
      <c r="C17" s="17"/>
      <c r="D17" s="18"/>
      <c r="E17" s="19"/>
      <c r="F17" s="18"/>
      <c r="G17" s="19"/>
      <c r="H17" s="18"/>
      <c r="I17" s="19"/>
      <c r="J17" s="18"/>
      <c r="K17" s="19"/>
      <c r="L17" s="18"/>
      <c r="M17" s="19"/>
      <c r="N17" s="18"/>
      <c r="O17" s="19"/>
      <c r="P17" s="20" t="str">
        <f aca="false">IF(COUNT(E17,G17,I17,K17,M17,O17)=0,"",SUM(E17,G17,I17,K17,M17,O17))</f>
        <v/>
      </c>
      <c r="Q17" s="21" t="str">
        <f aca="false">IF(B17="","",IF(COUNTIF(D17:O17,"A")&lt;&gt;1,"Il faut exactement 1 A",IF(COUNTIF(D17:O17,"R")=0,"Il faut au moins 1 R",IF(AND(P17&lt;&gt;"",ABS(N(P17)-1)&gt;0.001),"Charge différente de 100 %","OK"))))</f>
        <v/>
      </c>
      <c r="R17" s="16"/>
    </row>
    <row r="18" customFormat="false" ht="23.25" hidden="false" customHeight="true" outlineLevel="0" collapsed="false">
      <c r="A18" s="16"/>
      <c r="B18" s="16"/>
      <c r="C18" s="17"/>
      <c r="D18" s="18"/>
      <c r="E18" s="19"/>
      <c r="F18" s="18"/>
      <c r="G18" s="19"/>
      <c r="H18" s="18"/>
      <c r="I18" s="19"/>
      <c r="J18" s="18"/>
      <c r="K18" s="19"/>
      <c r="L18" s="18"/>
      <c r="M18" s="19"/>
      <c r="N18" s="18"/>
      <c r="O18" s="19"/>
      <c r="P18" s="20" t="str">
        <f aca="false">IF(COUNT(E18,G18,I18,K18,M18,O18)=0,"",SUM(E18,G18,I18,K18,M18,O18))</f>
        <v/>
      </c>
      <c r="Q18" s="21" t="str">
        <f aca="false">IF(B18="","",IF(COUNTIF(D18:O18,"A")&lt;&gt;1,"Il faut exactement 1 A",IF(COUNTIF(D18:O18,"R")=0,"Il faut au moins 1 R",IF(AND(P18&lt;&gt;"",ABS(N(P18)-1)&gt;0.001),"Charge différente de 100 %","OK"))))</f>
        <v/>
      </c>
      <c r="R18" s="16"/>
    </row>
    <row r="19" customFormat="false" ht="15" hidden="false" customHeight="true" outlineLevel="0" collapsed="false">
      <c r="A19" s="16"/>
      <c r="B19" s="16"/>
      <c r="C19" s="17"/>
      <c r="D19" s="18"/>
      <c r="E19" s="19"/>
      <c r="F19" s="18"/>
      <c r="G19" s="19"/>
      <c r="H19" s="18"/>
      <c r="I19" s="19"/>
      <c r="J19" s="18"/>
      <c r="K19" s="19"/>
      <c r="L19" s="18"/>
      <c r="M19" s="19"/>
      <c r="N19" s="18"/>
      <c r="O19" s="19"/>
      <c r="P19" s="20" t="str">
        <f aca="false">IF(COUNT(E19,G19,I19,K19,M19,O19)=0,"",SUM(E19,G19,I19,K19,M19,O19))</f>
        <v/>
      </c>
      <c r="Q19" s="21" t="str">
        <f aca="false">IF(B19="","",IF(COUNTIF(D19:O19,"A")&lt;&gt;1,"Il faut exactement 1 A",IF(COUNTIF(D19:O19,"R")=0,"Il faut au moins 1 R",IF(AND(P19&lt;&gt;"",ABS(N(P19)-1)&gt;0.001),"Charge différente de 100 %","OK"))))</f>
        <v/>
      </c>
      <c r="R19" s="16"/>
    </row>
    <row r="20" customFormat="false" ht="15" hidden="false" customHeight="true" outlineLevel="0" collapsed="false">
      <c r="A20" s="16"/>
      <c r="B20" s="16"/>
      <c r="C20" s="17"/>
      <c r="D20" s="18"/>
      <c r="E20" s="19"/>
      <c r="F20" s="18"/>
      <c r="G20" s="19"/>
      <c r="H20" s="18"/>
      <c r="I20" s="19"/>
      <c r="J20" s="18"/>
      <c r="K20" s="19"/>
      <c r="L20" s="18"/>
      <c r="M20" s="19"/>
      <c r="N20" s="18"/>
      <c r="O20" s="19"/>
      <c r="P20" s="20" t="str">
        <f aca="false">IF(COUNT(E20,G20,I20,K20,M20,O20)=0,"",SUM(E20,G20,I20,K20,M20,O20))</f>
        <v/>
      </c>
      <c r="Q20" s="21" t="str">
        <f aca="false">IF(B20="","",IF(COUNTIF(D20:O20,"A")&lt;&gt;1,"Il faut exactement 1 A",IF(COUNTIF(D20:O20,"R")=0,"Il faut au moins 1 R",IF(AND(P20&lt;&gt;"",ABS(N(P20)-1)&gt;0.001),"Charge différente de 100 %","OK"))))</f>
        <v/>
      </c>
      <c r="R20" s="16"/>
    </row>
    <row r="21" customFormat="false" ht="15" hidden="false" customHeight="true" outlineLevel="0" collapsed="false">
      <c r="A21" s="16"/>
      <c r="B21" s="16"/>
      <c r="C21" s="17"/>
      <c r="D21" s="18"/>
      <c r="E21" s="19"/>
      <c r="F21" s="18"/>
      <c r="G21" s="19"/>
      <c r="H21" s="18"/>
      <c r="I21" s="19"/>
      <c r="J21" s="18"/>
      <c r="K21" s="19"/>
      <c r="L21" s="18"/>
      <c r="M21" s="19"/>
      <c r="N21" s="18"/>
      <c r="O21" s="19"/>
      <c r="P21" s="20" t="str">
        <f aca="false">IF(COUNT(E21,G21,I21,K21,M21,O21)=0,"",SUM(E21,G21,I21,K21,M21,O21))</f>
        <v/>
      </c>
      <c r="Q21" s="21" t="str">
        <f aca="false">IF(B21="","",IF(COUNTIF(D21:O21,"A")&lt;&gt;1,"Il faut exactement 1 A",IF(COUNTIF(D21:O21,"R")=0,"Il faut au moins 1 R",IF(AND(P21&lt;&gt;"",ABS(N(P21)-1)&gt;0.001),"Charge différente de 100 %","OK"))))</f>
        <v/>
      </c>
      <c r="R21" s="16"/>
    </row>
    <row r="22" customFormat="false" ht="15" hidden="false" customHeight="true" outlineLevel="0" collapsed="false">
      <c r="A22" s="16"/>
      <c r="B22" s="16"/>
      <c r="C22" s="17"/>
      <c r="D22" s="18"/>
      <c r="E22" s="19"/>
      <c r="F22" s="18"/>
      <c r="G22" s="19"/>
      <c r="H22" s="18"/>
      <c r="I22" s="19"/>
      <c r="J22" s="18"/>
      <c r="K22" s="19"/>
      <c r="L22" s="18"/>
      <c r="M22" s="19"/>
      <c r="N22" s="18"/>
      <c r="O22" s="19"/>
      <c r="P22" s="20" t="str">
        <f aca="false">IF(COUNT(E22,G22,I22,K22,M22,O22)=0,"",SUM(E22,G22,I22,K22,M22,O22))</f>
        <v/>
      </c>
      <c r="Q22" s="21" t="str">
        <f aca="false">IF(B22="","",IF(COUNTIF(D22:O22,"A")&lt;&gt;1,"Il faut exactement 1 A",IF(COUNTIF(D22:O22,"R")=0,"Il faut au moins 1 R",IF(AND(P22&lt;&gt;"",ABS(N(P22)-1)&gt;0.001),"Charge différente de 100 %","OK"))))</f>
        <v/>
      </c>
      <c r="R22" s="16"/>
    </row>
    <row r="23" customFormat="false" ht="15" hidden="false" customHeight="true" outlineLevel="0" collapsed="false">
      <c r="A23" s="16"/>
      <c r="B23" s="16"/>
      <c r="C23" s="17"/>
      <c r="D23" s="18"/>
      <c r="E23" s="19"/>
      <c r="F23" s="18"/>
      <c r="G23" s="19"/>
      <c r="H23" s="18"/>
      <c r="I23" s="19"/>
      <c r="J23" s="18"/>
      <c r="K23" s="19"/>
      <c r="L23" s="18"/>
      <c r="M23" s="19"/>
      <c r="N23" s="18"/>
      <c r="O23" s="19"/>
      <c r="P23" s="20" t="str">
        <f aca="false">IF(COUNT(E23,G23,I23,K23,M23,O23)=0,"",SUM(E23,G23,I23,K23,M23,O23))</f>
        <v/>
      </c>
      <c r="Q23" s="21" t="str">
        <f aca="false">IF(B23="","",IF(COUNTIF(D23:O23,"A")&lt;&gt;1,"Il faut exactement 1 A",IF(COUNTIF(D23:O23,"R")=0,"Il faut au moins 1 R",IF(AND(P23&lt;&gt;"",ABS(N(P23)-1)&gt;0.001),"Charge différente de 100 %","OK"))))</f>
        <v/>
      </c>
      <c r="R23" s="16"/>
    </row>
    <row r="24" customFormat="false" ht="15" hidden="false" customHeight="true" outlineLevel="0" collapsed="false">
      <c r="A24" s="16"/>
      <c r="B24" s="16"/>
      <c r="C24" s="17"/>
      <c r="D24" s="18"/>
      <c r="E24" s="19"/>
      <c r="F24" s="18"/>
      <c r="G24" s="19"/>
      <c r="H24" s="18"/>
      <c r="I24" s="19"/>
      <c r="J24" s="18"/>
      <c r="K24" s="19"/>
      <c r="L24" s="18"/>
      <c r="M24" s="19"/>
      <c r="N24" s="18"/>
      <c r="O24" s="19"/>
      <c r="P24" s="20" t="str">
        <f aca="false">IF(COUNT(E24,G24,I24,K24,M24,O24)=0,"",SUM(E24,G24,I24,K24,M24,O24))</f>
        <v/>
      </c>
      <c r="Q24" s="21" t="str">
        <f aca="false">IF(B24="","",IF(COUNTIF(D24:O24,"A")&lt;&gt;1,"Il faut exactement 1 A",IF(COUNTIF(D24:O24,"R")=0,"Il faut au moins 1 R",IF(AND(P24&lt;&gt;"",ABS(N(P24)-1)&gt;0.001),"Charge différente de 100 %","OK"))))</f>
        <v/>
      </c>
      <c r="R24" s="16"/>
    </row>
    <row r="25" customFormat="false" ht="15" hidden="false" customHeight="true" outlineLevel="0" collapsed="false">
      <c r="A25" s="16"/>
      <c r="B25" s="16"/>
      <c r="C25" s="17"/>
      <c r="D25" s="18"/>
      <c r="E25" s="19"/>
      <c r="F25" s="18"/>
      <c r="G25" s="19"/>
      <c r="H25" s="18"/>
      <c r="I25" s="19"/>
      <c r="J25" s="18"/>
      <c r="K25" s="19"/>
      <c r="L25" s="18"/>
      <c r="M25" s="19"/>
      <c r="N25" s="18"/>
      <c r="O25" s="19"/>
      <c r="P25" s="20" t="str">
        <f aca="false">IF(COUNT(E25,G25,I25,K25,M25,O25)=0,"",SUM(E25,G25,I25,K25,M25,O25))</f>
        <v/>
      </c>
      <c r="Q25" s="21" t="str">
        <f aca="false">IF(B25="","",IF(COUNTIF(D25:O25,"A")&lt;&gt;1,"Il faut exactement 1 A",IF(COUNTIF(D25:O25,"R")=0,"Il faut au moins 1 R",IF(AND(P25&lt;&gt;"",ABS(N(P25)-1)&gt;0.001),"Charge différente de 100 %","OK"))))</f>
        <v/>
      </c>
      <c r="R25" s="16"/>
    </row>
    <row r="26" customFormat="false" ht="15" hidden="false" customHeight="true" outlineLevel="0" collapsed="false">
      <c r="A26" s="16"/>
      <c r="B26" s="16"/>
      <c r="C26" s="17"/>
      <c r="D26" s="18"/>
      <c r="E26" s="19"/>
      <c r="F26" s="18"/>
      <c r="G26" s="19"/>
      <c r="H26" s="18"/>
      <c r="I26" s="19"/>
      <c r="J26" s="18"/>
      <c r="K26" s="19"/>
      <c r="L26" s="18"/>
      <c r="M26" s="19"/>
      <c r="N26" s="18"/>
      <c r="O26" s="19"/>
      <c r="P26" s="20" t="str">
        <f aca="false">IF(COUNT(E26,G26,I26,K26,M26,O26)=0,"",SUM(E26,G26,I26,K26,M26,O26))</f>
        <v/>
      </c>
      <c r="Q26" s="21" t="str">
        <f aca="false">IF(B26="","",IF(COUNTIF(D26:O26,"A")&lt;&gt;1,"Il faut exactement 1 A",IF(COUNTIF(D26:O26,"R")=0,"Il faut au moins 1 R",IF(AND(P26&lt;&gt;"",ABS(N(P26)-1)&gt;0.001),"Charge différente de 100 %","OK"))))</f>
        <v/>
      </c>
      <c r="R26" s="16"/>
    </row>
    <row r="27" customFormat="false" ht="15" hidden="false" customHeight="true" outlineLevel="0" collapsed="false">
      <c r="A27" s="16"/>
      <c r="B27" s="16"/>
      <c r="C27" s="17"/>
      <c r="D27" s="18"/>
      <c r="E27" s="19"/>
      <c r="F27" s="18"/>
      <c r="G27" s="19"/>
      <c r="H27" s="18"/>
      <c r="I27" s="19"/>
      <c r="J27" s="18"/>
      <c r="K27" s="19"/>
      <c r="L27" s="18"/>
      <c r="M27" s="19"/>
      <c r="N27" s="18"/>
      <c r="O27" s="19"/>
      <c r="P27" s="20" t="str">
        <f aca="false">IF(COUNT(E27,G27,I27,K27,M27,O27)=0,"",SUM(E27,G27,I27,K27,M27,O27))</f>
        <v/>
      </c>
      <c r="Q27" s="21" t="str">
        <f aca="false">IF(B27="","",IF(COUNTIF(D27:O27,"A")&lt;&gt;1,"Il faut exactement 1 A",IF(COUNTIF(D27:O27,"R")=0,"Il faut au moins 1 R",IF(AND(P27&lt;&gt;"",ABS(N(P27)-1)&gt;0.001),"Charge différente de 100 %","OK"))))</f>
        <v/>
      </c>
      <c r="R27" s="16"/>
    </row>
    <row r="28" customFormat="false" ht="15" hidden="false" customHeight="true" outlineLevel="0" collapsed="false">
      <c r="A28" s="16"/>
      <c r="B28" s="16"/>
      <c r="C28" s="17"/>
      <c r="D28" s="18"/>
      <c r="E28" s="19"/>
      <c r="F28" s="18"/>
      <c r="G28" s="19"/>
      <c r="H28" s="18"/>
      <c r="I28" s="19"/>
      <c r="J28" s="18"/>
      <c r="K28" s="19"/>
      <c r="L28" s="18"/>
      <c r="M28" s="19"/>
      <c r="N28" s="18"/>
      <c r="O28" s="19"/>
      <c r="P28" s="20" t="str">
        <f aca="false">IF(COUNT(E28,G28,I28,K28,M28,O28)=0,"",SUM(E28,G28,I28,K28,M28,O28))</f>
        <v/>
      </c>
      <c r="Q28" s="21" t="str">
        <f aca="false">IF(B28="","",IF(COUNTIF(D28:O28,"A")&lt;&gt;1,"Il faut exactement 1 A",IF(COUNTIF(D28:O28,"R")=0,"Il faut au moins 1 R",IF(AND(P28&lt;&gt;"",ABS(N(P28)-1)&gt;0.001),"Charge différente de 100 %","OK"))))</f>
        <v/>
      </c>
      <c r="R28" s="16"/>
    </row>
    <row r="29" customFormat="false" ht="15" hidden="false" customHeight="true" outlineLevel="0" collapsed="false">
      <c r="A29" s="16"/>
      <c r="B29" s="16"/>
      <c r="C29" s="17"/>
      <c r="D29" s="18"/>
      <c r="E29" s="19"/>
      <c r="F29" s="18"/>
      <c r="G29" s="19"/>
      <c r="H29" s="18"/>
      <c r="I29" s="19"/>
      <c r="J29" s="18"/>
      <c r="K29" s="19"/>
      <c r="L29" s="18"/>
      <c r="M29" s="19"/>
      <c r="N29" s="18"/>
      <c r="O29" s="19"/>
      <c r="P29" s="20" t="str">
        <f aca="false">IF(COUNT(E29,G29,I29,K29,M29,O29)=0,"",SUM(E29,G29,I29,K29,M29,O29))</f>
        <v/>
      </c>
      <c r="Q29" s="21" t="str">
        <f aca="false">IF(B29="","",IF(COUNTIF(D29:O29,"A")&lt;&gt;1,"Il faut exactement 1 A",IF(COUNTIF(D29:O29,"R")=0,"Il faut au moins 1 R",IF(AND(P29&lt;&gt;"",ABS(N(P29)-1)&gt;0.001),"Charge différente de 100 %","OK"))))</f>
        <v/>
      </c>
      <c r="R29" s="16"/>
    </row>
    <row r="30" customFormat="false" ht="15" hidden="false" customHeight="true" outlineLevel="0" collapsed="false">
      <c r="A30" s="16"/>
      <c r="B30" s="16"/>
      <c r="C30" s="17"/>
      <c r="D30" s="18"/>
      <c r="E30" s="19"/>
      <c r="F30" s="18"/>
      <c r="G30" s="19"/>
      <c r="H30" s="18"/>
      <c r="I30" s="19"/>
      <c r="J30" s="18"/>
      <c r="K30" s="19"/>
      <c r="L30" s="18"/>
      <c r="M30" s="19"/>
      <c r="N30" s="18"/>
      <c r="O30" s="19"/>
      <c r="P30" s="20" t="str">
        <f aca="false">IF(COUNT(E30,G30,I30,K30,M30,O30)=0,"",SUM(E30,G30,I30,K30,M30,O30))</f>
        <v/>
      </c>
      <c r="Q30" s="21" t="str">
        <f aca="false">IF(B30="","",IF(COUNTIF(D30:O30,"A")&lt;&gt;1,"Il faut exactement 1 A",IF(COUNTIF(D30:O30,"R")=0,"Il faut au moins 1 R",IF(AND(P30&lt;&gt;"",ABS(N(P30)-1)&gt;0.001),"Charge différente de 100 %","OK"))))</f>
        <v/>
      </c>
      <c r="R30" s="16"/>
    </row>
    <row r="31" customFormat="false" ht="15" hidden="false" customHeight="true" outlineLevel="0" collapsed="false">
      <c r="A31" s="16"/>
      <c r="B31" s="16"/>
      <c r="C31" s="17"/>
      <c r="D31" s="18"/>
      <c r="E31" s="19"/>
      <c r="F31" s="18"/>
      <c r="G31" s="19"/>
      <c r="H31" s="18"/>
      <c r="I31" s="19"/>
      <c r="J31" s="18"/>
      <c r="K31" s="19"/>
      <c r="L31" s="18"/>
      <c r="M31" s="19"/>
      <c r="N31" s="18"/>
      <c r="O31" s="19"/>
      <c r="P31" s="20" t="str">
        <f aca="false">IF(COUNT(E31,G31,I31,K31,M31,O31)=0,"",SUM(E31,G31,I31,K31,M31,O31))</f>
        <v/>
      </c>
      <c r="Q31" s="21" t="str">
        <f aca="false">IF(B31="","",IF(COUNTIF(D31:O31,"A")&lt;&gt;1,"Il faut exactement 1 A",IF(COUNTIF(D31:O31,"R")=0,"Il faut au moins 1 R",IF(AND(P31&lt;&gt;"",ABS(N(P31)-1)&gt;0.001),"Charge différente de 100 %","OK"))))</f>
        <v/>
      </c>
      <c r="R31" s="16"/>
    </row>
    <row r="32" customFormat="false" ht="15" hidden="false" customHeight="true" outlineLevel="0" collapsed="false">
      <c r="A32" s="16"/>
      <c r="B32" s="16"/>
      <c r="C32" s="17"/>
      <c r="D32" s="18"/>
      <c r="E32" s="19"/>
      <c r="F32" s="18"/>
      <c r="G32" s="19"/>
      <c r="H32" s="18"/>
      <c r="I32" s="19"/>
      <c r="J32" s="18"/>
      <c r="K32" s="19"/>
      <c r="L32" s="18"/>
      <c r="M32" s="19"/>
      <c r="N32" s="18"/>
      <c r="O32" s="19"/>
      <c r="P32" s="20" t="str">
        <f aca="false">IF(COUNT(E32,G32,I32,K32,M32,O32)=0,"",SUM(E32,G32,I32,K32,M32,O32))</f>
        <v/>
      </c>
      <c r="Q32" s="21" t="str">
        <f aca="false">IF(B32="","",IF(COUNTIF(D32:O32,"A")&lt;&gt;1,"Il faut exactement 1 A",IF(COUNTIF(D32:O32,"R")=0,"Il faut au moins 1 R",IF(AND(P32&lt;&gt;"",ABS(N(P32)-1)&gt;0.001),"Charge différente de 100 %","OK"))))</f>
        <v/>
      </c>
      <c r="R32" s="16"/>
    </row>
    <row r="33" customFormat="false" ht="15" hidden="false" customHeight="true" outlineLevel="0" collapsed="false">
      <c r="A33" s="16"/>
      <c r="B33" s="16"/>
      <c r="C33" s="17"/>
      <c r="D33" s="18"/>
      <c r="E33" s="19"/>
      <c r="F33" s="18"/>
      <c r="G33" s="19"/>
      <c r="H33" s="18"/>
      <c r="I33" s="19"/>
      <c r="J33" s="18"/>
      <c r="K33" s="19"/>
      <c r="L33" s="18"/>
      <c r="M33" s="19"/>
      <c r="N33" s="18"/>
      <c r="O33" s="19"/>
      <c r="P33" s="20" t="str">
        <f aca="false">IF(COUNT(E33,G33,I33,K33,M33,O33)=0,"",SUM(E33,G33,I33,K33,M33,O33))</f>
        <v/>
      </c>
      <c r="Q33" s="21" t="str">
        <f aca="false">IF(B33="","",IF(COUNTIF(D33:O33,"A")&lt;&gt;1,"Il faut exactement 1 A",IF(COUNTIF(D33:O33,"R")=0,"Il faut au moins 1 R",IF(AND(P33&lt;&gt;"",ABS(N(P33)-1)&gt;0.001),"Charge différente de 100 %","OK"))))</f>
        <v/>
      </c>
      <c r="R33" s="16"/>
    </row>
    <row r="34" customFormat="false" ht="15" hidden="false" customHeight="true" outlineLevel="0" collapsed="false">
      <c r="A34" s="16"/>
      <c r="B34" s="16"/>
      <c r="C34" s="17"/>
      <c r="D34" s="18"/>
      <c r="E34" s="19"/>
      <c r="F34" s="18"/>
      <c r="G34" s="19"/>
      <c r="H34" s="18"/>
      <c r="I34" s="19"/>
      <c r="J34" s="18"/>
      <c r="K34" s="19"/>
      <c r="L34" s="18"/>
      <c r="M34" s="19"/>
      <c r="N34" s="18"/>
      <c r="O34" s="19"/>
      <c r="P34" s="20" t="str">
        <f aca="false">IF(COUNT(E34,G34,I34,K34,M34,O34)=0,"",SUM(E34,G34,I34,K34,M34,O34))</f>
        <v/>
      </c>
      <c r="Q34" s="21" t="str">
        <f aca="false">IF(B34="","",IF(COUNTIF(D34:O34,"A")&lt;&gt;1,"Il faut exactement 1 A",IF(COUNTIF(D34:O34,"R")=0,"Il faut au moins 1 R",IF(AND(P34&lt;&gt;"",ABS(N(P34)-1)&gt;0.001),"Charge différente de 100 %","OK"))))</f>
        <v/>
      </c>
      <c r="R34" s="16"/>
    </row>
    <row r="35" customFormat="false" ht="15" hidden="false" customHeight="true" outlineLevel="0" collapsed="false">
      <c r="A35" s="16"/>
      <c r="B35" s="16"/>
      <c r="C35" s="17"/>
      <c r="D35" s="18"/>
      <c r="E35" s="19"/>
      <c r="F35" s="18"/>
      <c r="G35" s="19"/>
      <c r="H35" s="18"/>
      <c r="I35" s="19"/>
      <c r="J35" s="18"/>
      <c r="K35" s="19"/>
      <c r="L35" s="18"/>
      <c r="M35" s="19"/>
      <c r="N35" s="18"/>
      <c r="O35" s="19"/>
      <c r="P35" s="20" t="str">
        <f aca="false">IF(COUNT(E35,G35,I35,K35,M35,O35)=0,"",SUM(E35,G35,I35,K35,M35,O35))</f>
        <v/>
      </c>
      <c r="Q35" s="21" t="str">
        <f aca="false">IF(B35="","",IF(COUNTIF(D35:O35,"A")&lt;&gt;1,"Il faut exactement 1 A",IF(COUNTIF(D35:O35,"R")=0,"Il faut au moins 1 R",IF(AND(P35&lt;&gt;"",ABS(N(P35)-1)&gt;0.001),"Charge différente de 100 %","OK"))))</f>
        <v/>
      </c>
      <c r="R35" s="16"/>
    </row>
    <row r="36" customFormat="false" ht="15" hidden="false" customHeight="true" outlineLevel="0" collapsed="false">
      <c r="A36" s="16"/>
      <c r="B36" s="16"/>
      <c r="C36" s="17"/>
      <c r="D36" s="18"/>
      <c r="E36" s="19"/>
      <c r="F36" s="18"/>
      <c r="G36" s="19"/>
      <c r="H36" s="18"/>
      <c r="I36" s="19"/>
      <c r="J36" s="18"/>
      <c r="K36" s="19"/>
      <c r="L36" s="18"/>
      <c r="M36" s="19"/>
      <c r="N36" s="18"/>
      <c r="O36" s="19"/>
      <c r="P36" s="20" t="str">
        <f aca="false">IF(COUNT(E36,G36,I36,K36,M36,O36)=0,"",SUM(E36,G36,I36,K36,M36,O36))</f>
        <v/>
      </c>
      <c r="Q36" s="21" t="str">
        <f aca="false">IF(B36="","",IF(COUNTIF(D36:O36,"A")&lt;&gt;1,"Il faut exactement 1 A",IF(COUNTIF(D36:O36,"R")=0,"Il faut au moins 1 R",IF(AND(P36&lt;&gt;"",ABS(N(P36)-1)&gt;0.001),"Charge différente de 100 %","OK"))))</f>
        <v/>
      </c>
      <c r="R36" s="16"/>
    </row>
    <row r="37" customFormat="false" ht="15" hidden="false" customHeight="true" outlineLevel="0" collapsed="false">
      <c r="A37" s="16"/>
      <c r="B37" s="16"/>
      <c r="C37" s="17"/>
      <c r="D37" s="18"/>
      <c r="E37" s="19"/>
      <c r="F37" s="18"/>
      <c r="G37" s="19"/>
      <c r="H37" s="18"/>
      <c r="I37" s="19"/>
      <c r="J37" s="18"/>
      <c r="K37" s="19"/>
      <c r="L37" s="18"/>
      <c r="M37" s="19"/>
      <c r="N37" s="18"/>
      <c r="O37" s="19"/>
      <c r="P37" s="20" t="str">
        <f aca="false">IF(COUNT(E37,G37,I37,K37,M37,O37)=0,"",SUM(E37,G37,I37,K37,M37,O37))</f>
        <v/>
      </c>
      <c r="Q37" s="21" t="str">
        <f aca="false">IF(B37="","",IF(COUNTIF(D37:O37,"A")&lt;&gt;1,"Il faut exactement 1 A",IF(COUNTIF(D37:O37,"R")=0,"Il faut au moins 1 R",IF(AND(P37&lt;&gt;"",ABS(N(P37)-1)&gt;0.001),"Charge différente de 100 %","OK"))))</f>
        <v/>
      </c>
      <c r="R37" s="16"/>
    </row>
    <row r="38" customFormat="false" ht="15" hidden="false" customHeight="true" outlineLevel="0" collapsed="false">
      <c r="A38" s="16"/>
      <c r="B38" s="16"/>
      <c r="C38" s="17"/>
      <c r="D38" s="18"/>
      <c r="E38" s="19"/>
      <c r="F38" s="18"/>
      <c r="G38" s="19"/>
      <c r="H38" s="18"/>
      <c r="I38" s="19"/>
      <c r="J38" s="18"/>
      <c r="K38" s="19"/>
      <c r="L38" s="18"/>
      <c r="M38" s="19"/>
      <c r="N38" s="18"/>
      <c r="O38" s="19"/>
      <c r="P38" s="20" t="str">
        <f aca="false">IF(COUNT(E38,G38,I38,K38,M38,O38)=0,"",SUM(E38,G38,I38,K38,M38,O38))</f>
        <v/>
      </c>
      <c r="Q38" s="21" t="str">
        <f aca="false">IF(B38="","",IF(COUNTIF(D38:O38,"A")&lt;&gt;1,"Il faut exactement 1 A",IF(COUNTIF(D38:O38,"R")=0,"Il faut au moins 1 R",IF(AND(P38&lt;&gt;"",ABS(N(P38)-1)&gt;0.001),"Charge différente de 100 %","OK"))))</f>
        <v/>
      </c>
      <c r="R38" s="16"/>
    </row>
    <row r="39" customFormat="false" ht="15" hidden="false" customHeight="true" outlineLevel="0" collapsed="false">
      <c r="A39" s="16"/>
      <c r="B39" s="16"/>
      <c r="C39" s="17"/>
      <c r="D39" s="18"/>
      <c r="E39" s="19"/>
      <c r="F39" s="18"/>
      <c r="G39" s="19"/>
      <c r="H39" s="18"/>
      <c r="I39" s="19"/>
      <c r="J39" s="18"/>
      <c r="K39" s="19"/>
      <c r="L39" s="18"/>
      <c r="M39" s="19"/>
      <c r="N39" s="18"/>
      <c r="O39" s="19"/>
      <c r="P39" s="20" t="str">
        <f aca="false">IF(COUNT(E39,G39,I39,K39,M39,O39)=0,"",SUM(E39,G39,I39,K39,M39,O39))</f>
        <v/>
      </c>
      <c r="Q39" s="21" t="str">
        <f aca="false">IF(B39="","",IF(COUNTIF(D39:O39,"A")&lt;&gt;1,"Il faut exactement 1 A",IF(COUNTIF(D39:O39,"R")=0,"Il faut au moins 1 R",IF(AND(P39&lt;&gt;"",ABS(N(P39)-1)&gt;0.001),"Charge différente de 100 %","OK"))))</f>
        <v/>
      </c>
      <c r="R39" s="16"/>
    </row>
    <row r="40" customFormat="false" ht="15" hidden="false" customHeight="true" outlineLevel="0" collapsed="false">
      <c r="A40" s="16"/>
      <c r="B40" s="16"/>
      <c r="C40" s="17"/>
      <c r="D40" s="18"/>
      <c r="E40" s="19"/>
      <c r="F40" s="18"/>
      <c r="G40" s="19"/>
      <c r="H40" s="18"/>
      <c r="I40" s="19"/>
      <c r="J40" s="18"/>
      <c r="K40" s="19"/>
      <c r="L40" s="18"/>
      <c r="M40" s="19"/>
      <c r="N40" s="18"/>
      <c r="O40" s="19"/>
      <c r="P40" s="20" t="str">
        <f aca="false">IF(COUNT(E40,G40,I40,K40,M40,O40)=0,"",SUM(E40,G40,I40,K40,M40,O40))</f>
        <v/>
      </c>
      <c r="Q40" s="21" t="str">
        <f aca="false">IF(B40="","",IF(COUNTIF(D40:O40,"A")&lt;&gt;1,"Il faut exactement 1 A",IF(COUNTIF(D40:O40,"R")=0,"Il faut au moins 1 R",IF(AND(P40&lt;&gt;"",ABS(N(P40)-1)&gt;0.001),"Charge différente de 100 %","OK"))))</f>
        <v/>
      </c>
      <c r="R40" s="16"/>
    </row>
    <row r="41" customFormat="false" ht="15" hidden="false" customHeight="true" outlineLevel="0" collapsed="false">
      <c r="A41" s="16"/>
      <c r="B41" s="16"/>
      <c r="C41" s="17"/>
      <c r="D41" s="18"/>
      <c r="E41" s="19"/>
      <c r="F41" s="18"/>
      <c r="G41" s="19"/>
      <c r="H41" s="18"/>
      <c r="I41" s="19"/>
      <c r="J41" s="18"/>
      <c r="K41" s="19"/>
      <c r="L41" s="18"/>
      <c r="M41" s="19"/>
      <c r="N41" s="18"/>
      <c r="O41" s="19"/>
      <c r="P41" s="20" t="str">
        <f aca="false">IF(COUNT(E41,G41,I41,K41,M41,O41)=0,"",SUM(E41,G41,I41,K41,M41,O41))</f>
        <v/>
      </c>
      <c r="Q41" s="21" t="str">
        <f aca="false">IF(B41="","",IF(COUNTIF(D41:O41,"A")&lt;&gt;1,"Il faut exactement 1 A",IF(COUNTIF(D41:O41,"R")=0,"Il faut au moins 1 R",IF(AND(P41&lt;&gt;"",ABS(N(P41)-1)&gt;0.001),"Charge différente de 100 %","OK"))))</f>
        <v/>
      </c>
      <c r="R41" s="16"/>
    </row>
    <row r="42" customFormat="false" ht="15" hidden="false" customHeight="true" outlineLevel="0" collapsed="false">
      <c r="A42" s="16"/>
      <c r="B42" s="16"/>
      <c r="C42" s="17"/>
      <c r="D42" s="18"/>
      <c r="E42" s="19"/>
      <c r="F42" s="18"/>
      <c r="G42" s="19"/>
      <c r="H42" s="18"/>
      <c r="I42" s="19"/>
      <c r="J42" s="18"/>
      <c r="K42" s="19"/>
      <c r="L42" s="18"/>
      <c r="M42" s="19"/>
      <c r="N42" s="18"/>
      <c r="O42" s="19"/>
      <c r="P42" s="20" t="str">
        <f aca="false">IF(COUNT(E42,G42,I42,K42,M42,O42)=0,"",SUM(E42,G42,I42,K42,M42,O42))</f>
        <v/>
      </c>
      <c r="Q42" s="21" t="str">
        <f aca="false">IF(B42="","",IF(COUNTIF(D42:O42,"A")&lt;&gt;1,"Il faut exactement 1 A",IF(COUNTIF(D42:O42,"R")=0,"Il faut au moins 1 R",IF(AND(P42&lt;&gt;"",ABS(N(P42)-1)&gt;0.001),"Charge différente de 100 %","OK"))))</f>
        <v/>
      </c>
      <c r="R42" s="16"/>
    </row>
    <row r="43" customFormat="false" ht="15" hidden="false" customHeight="true" outlineLevel="0" collapsed="false">
      <c r="A43" s="16"/>
      <c r="B43" s="16"/>
      <c r="C43" s="17"/>
      <c r="D43" s="18"/>
      <c r="E43" s="19"/>
      <c r="F43" s="18"/>
      <c r="G43" s="19"/>
      <c r="H43" s="18"/>
      <c r="I43" s="19"/>
      <c r="J43" s="18"/>
      <c r="K43" s="19"/>
      <c r="L43" s="18"/>
      <c r="M43" s="19"/>
      <c r="N43" s="18"/>
      <c r="O43" s="19"/>
      <c r="P43" s="20" t="str">
        <f aca="false">IF(COUNT(E43,G43,I43,K43,M43,O43)=0,"",SUM(E43,G43,I43,K43,M43,O43))</f>
        <v/>
      </c>
      <c r="Q43" s="21" t="str">
        <f aca="false">IF(B43="","",IF(COUNTIF(D43:O43,"A")&lt;&gt;1,"Il faut exactement 1 A",IF(COUNTIF(D43:O43,"R")=0,"Il faut au moins 1 R",IF(AND(P43&lt;&gt;"",ABS(N(P43)-1)&gt;0.001),"Charge différente de 100 %","OK"))))</f>
        <v/>
      </c>
      <c r="R43" s="16"/>
    </row>
    <row r="44" customFormat="false" ht="15" hidden="false" customHeight="true" outlineLevel="0" collapsed="false">
      <c r="A44" s="16"/>
      <c r="B44" s="16"/>
      <c r="C44" s="17"/>
      <c r="D44" s="18"/>
      <c r="E44" s="19"/>
      <c r="F44" s="18"/>
      <c r="G44" s="19"/>
      <c r="H44" s="18"/>
      <c r="I44" s="19"/>
      <c r="J44" s="18"/>
      <c r="K44" s="19"/>
      <c r="L44" s="18"/>
      <c r="M44" s="19"/>
      <c r="N44" s="18"/>
      <c r="O44" s="19"/>
      <c r="P44" s="20" t="str">
        <f aca="false">IF(COUNT(E44,G44,I44,K44,M44,O44)=0,"",SUM(E44,G44,I44,K44,M44,O44))</f>
        <v/>
      </c>
      <c r="Q44" s="21" t="str">
        <f aca="false">IF(B44="","",IF(COUNTIF(D44:O44,"A")&lt;&gt;1,"Il faut exactement 1 A",IF(COUNTIF(D44:O44,"R")=0,"Il faut au moins 1 R",IF(AND(P44&lt;&gt;"",ABS(N(P44)-1)&gt;0.001),"Charge différente de 100 %","OK"))))</f>
        <v/>
      </c>
      <c r="R44" s="16"/>
    </row>
    <row r="46" customFormat="false" ht="15" hidden="false" customHeight="true" outlineLevel="0" collapsed="false">
      <c r="B46" s="22" t="s">
        <v>92</v>
      </c>
      <c r="D46" s="23" t="n">
        <f aca="false">COUNTIF(D5:D44,"R")</f>
        <v>6</v>
      </c>
      <c r="F46" s="23" t="n">
        <f aca="false">COUNTIF(F5:F44,"R")</f>
        <v>6</v>
      </c>
      <c r="H46" s="23" t="n">
        <f aca="false">COUNTIF(H5:H44,"R")</f>
        <v>2</v>
      </c>
      <c r="J46" s="23" t="n">
        <f aca="false">COUNTIF(J5:J44,"R")</f>
        <v>1</v>
      </c>
      <c r="L46" s="23" t="n">
        <f aca="false">COUNTIF(L5:L44,"R")</f>
        <v>0</v>
      </c>
      <c r="N46" s="23" t="n">
        <f aca="false">COUNTIF(N5:N44,"R")</f>
        <v>0</v>
      </c>
      <c r="P46" s="24" t="s">
        <v>93</v>
      </c>
      <c r="Q46" s="25" t="n">
        <f aca="false">SUMPRODUCT(($B$5:$B$44&lt;&gt;"")*($Q$5:$Q$44&lt;&gt;"OK"))</f>
        <v>0</v>
      </c>
    </row>
    <row r="47" customFormat="false" ht="15" hidden="false" customHeight="true" outlineLevel="0" collapsed="false">
      <c r="B47" s="22" t="s">
        <v>94</v>
      </c>
      <c r="D47" s="23" t="n">
        <f aca="false">COUNTIF(D5:D44,"A")</f>
        <v>1</v>
      </c>
      <c r="F47" s="23" t="n">
        <f aca="false">COUNTIF(F5:F44,"A")</f>
        <v>0</v>
      </c>
      <c r="H47" s="23" t="n">
        <f aca="false">COUNTIF(H5:H44,"A")</f>
        <v>10</v>
      </c>
      <c r="J47" s="23" t="n">
        <f aca="false">COUNTIF(J5:J44,"A")</f>
        <v>0</v>
      </c>
      <c r="L47" s="23" t="n">
        <f aca="false">COUNTIF(L5:L44,"A")</f>
        <v>1</v>
      </c>
      <c r="N47" s="23" t="n">
        <f aca="false">COUNTIF(N5:N44,"A")</f>
        <v>0</v>
      </c>
    </row>
    <row r="48" customFormat="false" ht="15" hidden="false" customHeight="true" outlineLevel="0" collapsed="false">
      <c r="B48" s="22" t="s">
        <v>95</v>
      </c>
      <c r="D48" s="23" t="n">
        <f aca="false">COUNTIF(D5:D44,"C")</f>
        <v>3</v>
      </c>
      <c r="F48" s="23" t="n">
        <f aca="false">COUNTIF(F5:F44,"C")</f>
        <v>5</v>
      </c>
      <c r="H48" s="23" t="n">
        <f aca="false">COUNTIF(H5:H44,"C")</f>
        <v>0</v>
      </c>
      <c r="J48" s="23" t="n">
        <f aca="false">COUNTIF(J5:J44,"C")</f>
        <v>0</v>
      </c>
      <c r="L48" s="23" t="n">
        <f aca="false">COUNTIF(L5:L44,"C")</f>
        <v>3</v>
      </c>
      <c r="N48" s="23" t="n">
        <f aca="false">COUNTIF(N5:N44,"C")</f>
        <v>0</v>
      </c>
    </row>
    <row r="49" customFormat="false" ht="15" hidden="false" customHeight="true" outlineLevel="0" collapsed="false">
      <c r="B49" s="22" t="s">
        <v>96</v>
      </c>
      <c r="D49" s="26" t="n">
        <f aca="false">SUMPRODUCT($C$5:$C$44,E5:E44)</f>
        <v>122.4</v>
      </c>
      <c r="F49" s="26" t="n">
        <f aca="false">SUMPRODUCT($C$5:$C$44,G5:G44)</f>
        <v>129.8</v>
      </c>
      <c r="H49" s="26" t="n">
        <f aca="false">SUMPRODUCT($C$5:$C$44,I5:I44)</f>
        <v>125</v>
      </c>
      <c r="J49" s="26" t="n">
        <f aca="false">SUMPRODUCT($C$5:$C$44,K5:K44)</f>
        <v>4.8</v>
      </c>
      <c r="L49" s="26" t="n">
        <f aca="false">SUMPRODUCT($C$5:$C$44,M5:M44)</f>
        <v>0</v>
      </c>
      <c r="N49" s="26" t="n">
        <f aca="false">SUMPRODUCT($C$5:$C$44,O5:O44)</f>
        <v>0</v>
      </c>
    </row>
    <row r="50" customFormat="false" ht="15" hidden="false" customHeight="true" outlineLevel="0" collapsed="false">
      <c r="B50" s="22" t="s">
        <v>97</v>
      </c>
      <c r="D50" s="20" t="n">
        <f aca="false">IF(SUM($D$49:$O$49)=0,"",D49/SUM($D$49:$O$49))</f>
        <v>0.320418848167539</v>
      </c>
      <c r="F50" s="20" t="n">
        <f aca="false">IF(SUM($D$49:$O$49)=0,"",F49/SUM($D$49:$O$49))</f>
        <v>0.33979057591623</v>
      </c>
      <c r="H50" s="20" t="n">
        <f aca="false">IF(SUM($D$49:$O$49)=0,"",H49/SUM($D$49:$O$49))</f>
        <v>0.327225130890052</v>
      </c>
      <c r="J50" s="20" t="n">
        <f aca="false">IF(SUM($D$49:$O$49)=0,"",J49/SUM($D$49:$O$49))</f>
        <v>0.012565445026178</v>
      </c>
      <c r="L50" s="20" t="n">
        <f aca="false">IF(SUM($D$49:$O$49)=0,"",L49/SUM($D$49:$O$49))</f>
        <v>0</v>
      </c>
      <c r="N50" s="20" t="n">
        <f aca="false">IF(SUM($D$49:$O$49)=0,"",N49/SUM($D$49:$O$49))</f>
        <v>0</v>
      </c>
    </row>
    <row r="52" customFormat="false" ht="15" hidden="false" customHeight="true" outlineLevel="0" collapsed="false">
      <c r="B52" s="27" t="s">
        <v>98</v>
      </c>
    </row>
    <row r="53" customFormat="false" ht="15" hidden="false" customHeight="true" outlineLevel="0" collapsed="false">
      <c r="B53" s="27" t="s">
        <v>99</v>
      </c>
    </row>
    <row r="55" customFormat="false" ht="15" hidden="false" customHeight="true" outlineLevel="0" collapsed="false">
      <c r="B55" s="28" t="s">
        <v>100</v>
      </c>
    </row>
  </sheetData>
  <conditionalFormatting sqref="D5:D44">
    <cfRule type="cellIs" priority="2" operator="equal" aboveAverage="0" equalAverage="0" bottom="0" percent="0" rank="0" text="" dxfId="0">
      <formula>"A"</formula>
    </cfRule>
    <cfRule type="cellIs" priority="3" operator="equal" aboveAverage="0" equalAverage="0" bottom="0" percent="0" rank="0" text="" dxfId="1">
      <formula>"R"</formula>
    </cfRule>
  </conditionalFormatting>
  <conditionalFormatting sqref="F5:F44">
    <cfRule type="cellIs" priority="4" operator="equal" aboveAverage="0" equalAverage="0" bottom="0" percent="0" rank="0" text="" dxfId="0">
      <formula>"A"</formula>
    </cfRule>
    <cfRule type="cellIs" priority="5" operator="equal" aboveAverage="0" equalAverage="0" bottom="0" percent="0" rank="0" text="" dxfId="1">
      <formula>"R"</formula>
    </cfRule>
  </conditionalFormatting>
  <conditionalFormatting sqref="H5:H44">
    <cfRule type="cellIs" priority="6" operator="equal" aboveAverage="0" equalAverage="0" bottom="0" percent="0" rank="0" text="" dxfId="0">
      <formula>"A"</formula>
    </cfRule>
    <cfRule type="cellIs" priority="7" operator="equal" aboveAverage="0" equalAverage="0" bottom="0" percent="0" rank="0" text="" dxfId="1">
      <formula>"R"</formula>
    </cfRule>
  </conditionalFormatting>
  <conditionalFormatting sqref="J5:J44">
    <cfRule type="cellIs" priority="8" operator="equal" aboveAverage="0" equalAverage="0" bottom="0" percent="0" rank="0" text="" dxfId="0">
      <formula>"A"</formula>
    </cfRule>
    <cfRule type="cellIs" priority="9" operator="equal" aboveAverage="0" equalAverage="0" bottom="0" percent="0" rank="0" text="" dxfId="1">
      <formula>"R"</formula>
    </cfRule>
  </conditionalFormatting>
  <conditionalFormatting sqref="L5:L44">
    <cfRule type="cellIs" priority="10" operator="equal" aboveAverage="0" equalAverage="0" bottom="0" percent="0" rank="0" text="" dxfId="0">
      <formula>"A"</formula>
    </cfRule>
    <cfRule type="cellIs" priority="11" operator="equal" aboveAverage="0" equalAverage="0" bottom="0" percent="0" rank="0" text="" dxfId="1">
      <formula>"R"</formula>
    </cfRule>
  </conditionalFormatting>
  <conditionalFormatting sqref="N5:N44">
    <cfRule type="cellIs" priority="12" operator="equal" aboveAverage="0" equalAverage="0" bottom="0" percent="0" rank="0" text="" dxfId="0">
      <formula>"A"</formula>
    </cfRule>
    <cfRule type="cellIs" priority="13" operator="equal" aboveAverage="0" equalAverage="0" bottom="0" percent="0" rank="0" text="" dxfId="1">
      <formula>"R"</formula>
    </cfRule>
  </conditionalFormatting>
  <conditionalFormatting sqref="Q5:Q44">
    <cfRule type="expression" priority="14" aboveAverage="0" equalAverage="0" bottom="0" percent="0" rank="0" text="" dxfId="2">
      <formula>AND(Q5&lt;&gt;"",Q5&lt;&gt;"OK")</formula>
    </cfRule>
  </conditionalFormatting>
  <dataValidations count="2">
    <dataValidation allowBlank="true" error="Choisissez R, A, C ou I." errorStyle="stop" errorTitle="Valeur non prévue" operator="between" showDropDown="false" showErrorMessage="true" showInputMessage="false" sqref="D5:D44 F5:F44 H5:H44 J5:J44 L5:L44 N5:N44" type="list">
      <formula1>"R,A,C,I"</formula1>
      <formula2>0</formula2>
    </dataValidation>
    <dataValidation allowBlank="true" errorStyle="stop" operator="between" showDropDown="false" showErrorMessage="false" showInputMessage="false" sqref="E5:E44 G5:G44 I5:I44 K5:K44 M5:M44 O5:O44" type="decimal">
      <formula1>0</formula1>
      <formula2>1</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2026-11-02T22:00:01Z</dcterms:created>
  <dc:creator>openpyxl</dc:creator>
  <dc:description/>
  <dc:language>en-US</dc:language>
  <cp:lastModifiedBy/>
  <dcterms:modified xsi:type="dcterms:W3CDTF">2026-11-02T22:59:47Z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